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-2569\"/>
    </mc:Choice>
  </mc:AlternateContent>
  <xr:revisionPtr revIDLastSave="0" documentId="13_ncr:1_{502789C6-381A-4DB6-875B-FB0BEAFB98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3-1" sheetId="31" r:id="rId1"/>
    <sheet name="3-2" sheetId="46" r:id="rId2"/>
    <sheet name="3-3" sheetId="47" r:id="rId3"/>
    <sheet name="3-4" sheetId="48" r:id="rId4"/>
    <sheet name="3-5" sheetId="49" r:id="rId5"/>
    <sheet name="3-6" sheetId="50" r:id="rId6"/>
    <sheet name="3-7" sheetId="51" r:id="rId7"/>
    <sheet name="3-8" sheetId="52" r:id="rId8"/>
    <sheet name="3-9" sheetId="53" r:id="rId9"/>
    <sheet name="3-10" sheetId="42" r:id="rId10"/>
    <sheet name="3-11" sheetId="58" r:id="rId11"/>
    <sheet name="3-12" sheetId="44" r:id="rId12"/>
    <sheet name="3-13" sheetId="60" r:id="rId13"/>
    <sheet name="3-14" sheetId="59" r:id="rId14"/>
    <sheet name="ยอด ม.3" sheetId="56" r:id="rId15"/>
  </sheets>
  <definedNames>
    <definedName name="_xlnm._FilterDatabase" localSheetId="0" hidden="1">'3-1'!$A$1:$AV$38</definedName>
    <definedName name="_xlnm._FilterDatabase" localSheetId="9" hidden="1">'3-10'!$A$1:$AU$50</definedName>
    <definedName name="_xlnm._FilterDatabase" localSheetId="10" hidden="1">'3-11'!$A$1:$AU$50</definedName>
    <definedName name="_xlnm._FilterDatabase" localSheetId="11" hidden="1">'3-12'!$A$1:$AU$38</definedName>
    <definedName name="_xlnm._FilterDatabase" localSheetId="12" hidden="1">'3-13'!$A$1:$AU$48</definedName>
    <definedName name="_xlnm._FilterDatabase" localSheetId="13" hidden="1">'3-14'!$A$1:$AU$38</definedName>
    <definedName name="_xlnm._FilterDatabase" localSheetId="1" hidden="1">'3-2'!$A$1:$AU$44</definedName>
    <definedName name="_xlnm._FilterDatabase" localSheetId="2" hidden="1">'3-3'!$A$1:$AT$44</definedName>
    <definedName name="_xlnm._FilterDatabase" localSheetId="3" hidden="1">'3-4'!$A$1:$AT$44</definedName>
    <definedName name="_xlnm._FilterDatabase" localSheetId="4" hidden="1">'3-5'!$A$1:$AT$48</definedName>
    <definedName name="_xlnm._FilterDatabase" localSheetId="5" hidden="1">'3-6'!$A$1:$AU$48</definedName>
    <definedName name="_xlnm._FilterDatabase" localSheetId="6" hidden="1">'3-7'!$A$1:$AU$50</definedName>
    <definedName name="_xlnm._FilterDatabase" localSheetId="7" hidden="1">'3-8'!$A$1:$AU$50</definedName>
    <definedName name="_xlnm._FilterDatabase" localSheetId="8" hidden="1">'3-9'!$A$1:$AU$50</definedName>
    <definedName name="_xlnm._FilterDatabase" localSheetId="14" hidden="1">'ยอด ม.3'!$A$1:$AQ$23</definedName>
    <definedName name="_xlnm.Print_Area" localSheetId="0">'3-1'!$A$1:$Y$38</definedName>
    <definedName name="_xlnm.Print_Area" localSheetId="9">'3-10'!$A$1:$Y$50</definedName>
    <definedName name="_xlnm.Print_Area" localSheetId="10">'3-11'!$A$1:$Y$50</definedName>
    <definedName name="_xlnm.Print_Area" localSheetId="11">'3-12'!$A$1:$Y$38</definedName>
    <definedName name="_xlnm.Print_Area" localSheetId="12">'3-13'!$A$1:$Y$48</definedName>
    <definedName name="_xlnm.Print_Area" localSheetId="13">'3-14'!$A$1:$Y$38</definedName>
    <definedName name="_xlnm.Print_Area" localSheetId="1">'3-2'!$A$1:$Y$44</definedName>
    <definedName name="_xlnm.Print_Area" localSheetId="2">'3-3'!$A$1:$Y$44</definedName>
    <definedName name="_xlnm.Print_Area" localSheetId="3">'3-4'!$A$1:$Y$44</definedName>
    <definedName name="_xlnm.Print_Area" localSheetId="4">'3-5'!$A$1:$Y$48</definedName>
    <definedName name="_xlnm.Print_Area" localSheetId="5">'3-6'!$A$1:$Y$48</definedName>
    <definedName name="_xlnm.Print_Area" localSheetId="6">'3-7'!$A$1:$Y$50</definedName>
    <definedName name="_xlnm.Print_Area" localSheetId="7">'3-8'!$A$1:$Y$50</definedName>
    <definedName name="_xlnm.Print_Area" localSheetId="8">'3-9'!$A$1:$Y$50</definedName>
    <definedName name="_xlnm.Print_Area" localSheetId="14">'ยอด ม.3'!$A$1:$U$32</definedName>
  </definedNames>
  <calcPr calcId="191029"/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58"/>
  <c r="E1" i="44"/>
  <c r="E1" i="60"/>
  <c r="E1" i="59"/>
  <c r="L5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W4" i="58"/>
  <c r="W4" i="42"/>
  <c r="W4" i="53"/>
  <c r="E50" i="60"/>
  <c r="R1" i="60"/>
  <c r="R2" i="60"/>
  <c r="E54" i="60" l="1"/>
  <c r="E53" i="60"/>
  <c r="E52" i="60"/>
  <c r="E51" i="60"/>
  <c r="O48" i="60"/>
  <c r="D28" i="56" s="1"/>
  <c r="N17" i="56" s="1"/>
  <c r="I48" i="60"/>
  <c r="W4" i="60"/>
  <c r="E48" i="60" l="1"/>
  <c r="C28" i="56"/>
  <c r="E55" i="60"/>
  <c r="E44" i="59"/>
  <c r="E43" i="59"/>
  <c r="E42" i="59"/>
  <c r="E41" i="59"/>
  <c r="E40" i="59"/>
  <c r="O38" i="59"/>
  <c r="D30" i="56" s="1"/>
  <c r="N18" i="56" s="1"/>
  <c r="H38" i="59"/>
  <c r="C30" i="56" s="1"/>
  <c r="A46" i="56"/>
  <c r="R2" i="58"/>
  <c r="R1" i="58"/>
  <c r="E56" i="58"/>
  <c r="E55" i="58"/>
  <c r="E54" i="58"/>
  <c r="E53" i="58"/>
  <c r="E52" i="58"/>
  <c r="O50" i="58"/>
  <c r="D24" i="56" s="1"/>
  <c r="N15" i="56" s="1"/>
  <c r="I50" i="58"/>
  <c r="R2" i="48"/>
  <c r="R1" i="48"/>
  <c r="D46" i="56"/>
  <c r="W4" i="44"/>
  <c r="R2" i="44"/>
  <c r="R1" i="44"/>
  <c r="R2" i="42"/>
  <c r="R1" i="42"/>
  <c r="R2" i="53"/>
  <c r="R1" i="53"/>
  <c r="W4" i="52"/>
  <c r="R2" i="52"/>
  <c r="R1" i="52"/>
  <c r="W4" i="51"/>
  <c r="R2" i="51"/>
  <c r="R1" i="51"/>
  <c r="W4" i="50"/>
  <c r="R2" i="50"/>
  <c r="R1" i="50"/>
  <c r="R2" i="49"/>
  <c r="R1" i="49"/>
  <c r="W4" i="49"/>
  <c r="W4" i="48"/>
  <c r="W4" i="47"/>
  <c r="W4" i="46"/>
  <c r="W4" i="31"/>
  <c r="A47" i="56"/>
  <c r="F45" i="56"/>
  <c r="A45" i="56"/>
  <c r="F44" i="56"/>
  <c r="A44" i="56"/>
  <c r="F43" i="56"/>
  <c r="A43" i="56"/>
  <c r="F42" i="56"/>
  <c r="A42" i="56"/>
  <c r="F41" i="56"/>
  <c r="A41" i="56"/>
  <c r="F40" i="56"/>
  <c r="A40" i="56"/>
  <c r="F39" i="56"/>
  <c r="A39" i="56"/>
  <c r="F38" i="56"/>
  <c r="A38" i="56"/>
  <c r="F37" i="56"/>
  <c r="A37" i="56"/>
  <c r="F36" i="56"/>
  <c r="A36" i="56"/>
  <c r="F35" i="56"/>
  <c r="A35" i="56"/>
  <c r="F34" i="56"/>
  <c r="A34" i="56"/>
  <c r="E30" i="56" l="1"/>
  <c r="O18" i="56" s="1"/>
  <c r="M18" i="56"/>
  <c r="C46" i="56"/>
  <c r="M17" i="56"/>
  <c r="E45" i="59"/>
  <c r="D38" i="59"/>
  <c r="E57" i="58"/>
  <c r="E28" i="56"/>
  <c r="E50" i="58"/>
  <c r="C24" i="56"/>
  <c r="M15" i="56" s="1"/>
  <c r="R2" i="47"/>
  <c r="R1" i="47"/>
  <c r="R2" i="46"/>
  <c r="R1" i="46"/>
  <c r="R2" i="31"/>
  <c r="R1" i="31"/>
  <c r="E46" i="56" l="1"/>
  <c r="O17" i="56"/>
  <c r="E44" i="44" l="1"/>
  <c r="E43" i="44"/>
  <c r="E42" i="44"/>
  <c r="E41" i="44"/>
  <c r="E40" i="44"/>
  <c r="E56" i="42"/>
  <c r="E55" i="42"/>
  <c r="E54" i="42"/>
  <c r="E53" i="42"/>
  <c r="E52" i="42"/>
  <c r="E56" i="53"/>
  <c r="E55" i="53"/>
  <c r="E54" i="53"/>
  <c r="E53" i="53"/>
  <c r="E52" i="53"/>
  <c r="E56" i="52"/>
  <c r="E55" i="52"/>
  <c r="E54" i="52"/>
  <c r="E53" i="52"/>
  <c r="E52" i="52"/>
  <c r="E56" i="51"/>
  <c r="E55" i="51"/>
  <c r="E54" i="51"/>
  <c r="E53" i="51"/>
  <c r="E52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O38" i="44"/>
  <c r="D26" i="56" s="1"/>
  <c r="I38" i="44"/>
  <c r="C26" i="56" s="1"/>
  <c r="M16" i="56" s="1"/>
  <c r="D44" i="56"/>
  <c r="O50" i="42"/>
  <c r="D22" i="56" s="1"/>
  <c r="I50" i="42"/>
  <c r="C22" i="56" s="1"/>
  <c r="M14" i="56" s="1"/>
  <c r="O50" i="53"/>
  <c r="D20" i="56" s="1"/>
  <c r="I50" i="53"/>
  <c r="C20" i="56" s="1"/>
  <c r="M13" i="56" s="1"/>
  <c r="O50" i="52"/>
  <c r="D18" i="56" s="1"/>
  <c r="I50" i="52"/>
  <c r="C18" i="56" s="1"/>
  <c r="M12" i="56" s="1"/>
  <c r="O50" i="51"/>
  <c r="D16" i="56" s="1"/>
  <c r="I50" i="51"/>
  <c r="C16" i="56" s="1"/>
  <c r="M11" i="56" s="1"/>
  <c r="O48" i="50"/>
  <c r="D14" i="56" s="1"/>
  <c r="I48" i="50"/>
  <c r="C14" i="56" s="1"/>
  <c r="M10" i="56" s="1"/>
  <c r="O48" i="49"/>
  <c r="D12" i="56" s="1"/>
  <c r="I48" i="49"/>
  <c r="C12" i="56" s="1"/>
  <c r="M9" i="56" s="1"/>
  <c r="O44" i="48"/>
  <c r="D10" i="56" s="1"/>
  <c r="I44" i="48"/>
  <c r="C10" i="56" s="1"/>
  <c r="M8" i="56" s="1"/>
  <c r="O44" i="47"/>
  <c r="D8" i="56" s="1"/>
  <c r="I44" i="47"/>
  <c r="C8" i="56" s="1"/>
  <c r="M7" i="56" s="1"/>
  <c r="O44" i="46"/>
  <c r="D6" i="56" s="1"/>
  <c r="I44" i="46"/>
  <c r="C6" i="56" s="1"/>
  <c r="M6" i="56" s="1"/>
  <c r="O38" i="31"/>
  <c r="D4" i="56" s="1"/>
  <c r="N5" i="56" s="1"/>
  <c r="I38" i="31"/>
  <c r="C4" i="56" s="1"/>
  <c r="M5" i="56" s="1"/>
  <c r="D41" i="56" l="1"/>
  <c r="N12" i="56"/>
  <c r="D42" i="56"/>
  <c r="N13" i="56"/>
  <c r="D35" i="56"/>
  <c r="N6" i="56"/>
  <c r="D43" i="56"/>
  <c r="N14" i="56"/>
  <c r="D36" i="56"/>
  <c r="N7" i="56"/>
  <c r="D45" i="56"/>
  <c r="N16" i="56"/>
  <c r="D37" i="56"/>
  <c r="N8" i="56"/>
  <c r="D38" i="56"/>
  <c r="N9" i="56"/>
  <c r="D39" i="56"/>
  <c r="N10" i="56"/>
  <c r="D40" i="56"/>
  <c r="N11" i="56"/>
  <c r="H4" i="56"/>
  <c r="H6" i="56"/>
  <c r="H8" i="56"/>
  <c r="H10" i="56"/>
  <c r="H12" i="56"/>
  <c r="C32" i="56"/>
  <c r="C47" i="56" s="1"/>
  <c r="D32" i="56"/>
  <c r="D47" i="56" s="1"/>
  <c r="C34" i="56"/>
  <c r="E4" i="56"/>
  <c r="O5" i="56" s="1"/>
  <c r="C37" i="56"/>
  <c r="E10" i="56"/>
  <c r="C38" i="56"/>
  <c r="E12" i="56"/>
  <c r="C44" i="56"/>
  <c r="E24" i="56"/>
  <c r="C40" i="56"/>
  <c r="E16" i="56"/>
  <c r="C43" i="56"/>
  <c r="E22" i="56"/>
  <c r="D34" i="56"/>
  <c r="C35" i="56"/>
  <c r="E6" i="56"/>
  <c r="C41" i="56"/>
  <c r="E18" i="56"/>
  <c r="C36" i="56"/>
  <c r="E8" i="56"/>
  <c r="C39" i="56"/>
  <c r="E14" i="56"/>
  <c r="C42" i="56"/>
  <c r="E20" i="56"/>
  <c r="C45" i="56"/>
  <c r="E26" i="56"/>
  <c r="E50" i="53"/>
  <c r="E51" i="47"/>
  <c r="E57" i="53"/>
  <c r="E57" i="51"/>
  <c r="E45" i="44"/>
  <c r="E57" i="42"/>
  <c r="E57" i="52"/>
  <c r="E55" i="50"/>
  <c r="E55" i="49"/>
  <c r="E51" i="48"/>
  <c r="E51" i="46"/>
  <c r="E50" i="52"/>
  <c r="E44" i="46"/>
  <c r="E50" i="42"/>
  <c r="E38" i="44"/>
  <c r="E50" i="51"/>
  <c r="E48" i="50"/>
  <c r="E48" i="49"/>
  <c r="E44" i="48"/>
  <c r="E44" i="47"/>
  <c r="E35" i="56" l="1"/>
  <c r="O6" i="56"/>
  <c r="E43" i="56"/>
  <c r="O14" i="56"/>
  <c r="E41" i="56"/>
  <c r="O12" i="56"/>
  <c r="E37" i="56"/>
  <c r="O8" i="56"/>
  <c r="E36" i="56"/>
  <c r="O7" i="56"/>
  <c r="E45" i="56"/>
  <c r="O16" i="56"/>
  <c r="E40" i="56"/>
  <c r="O11" i="56"/>
  <c r="E44" i="56"/>
  <c r="O15" i="56"/>
  <c r="E39" i="56"/>
  <c r="O10" i="56"/>
  <c r="E42" i="56"/>
  <c r="O13" i="56"/>
  <c r="E38" i="56"/>
  <c r="O9" i="56"/>
  <c r="E32" i="56"/>
  <c r="E47" i="56" s="1"/>
  <c r="H14" i="56"/>
  <c r="E34" i="56"/>
  <c r="E45" i="31"/>
  <c r="E38" i="31"/>
</calcChain>
</file>

<file path=xl/sharedStrings.xml><?xml version="1.0" encoding="utf-8"?>
<sst xmlns="http://schemas.openxmlformats.org/spreadsheetml/2006/main" count="2399" uniqueCount="1017">
  <si>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</si>
  <si>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</si>
  <si>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</si>
  <si>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</si>
  <si>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</si>
  <si>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</si>
  <si>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</si>
  <si>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</si>
  <si>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</si>
  <si>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</si>
  <si>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</si>
  <si>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</si>
  <si>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</si>
  <si>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</si>
  <si>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</si>
  <si>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</si>
  <si>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</si>
  <si>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</si>
  <si>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</si>
  <si>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</si>
  <si>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</si>
  <si>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</si>
  <si>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</si>
  <si>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ด</t>
  </si>
  <si>
    <t>ล</t>
  </si>
  <si>
    <t>น</t>
  </si>
  <si>
    <t>ม</t>
  </si>
  <si>
    <t>ฟ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</si>
  <si>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</si>
  <si>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</si>
  <si>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</si>
  <si>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</si>
  <si>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</si>
  <si>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</si>
  <si>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>ม.3/1</t>
  </si>
  <si>
    <t>ม.3/2</t>
  </si>
  <si>
    <t>ม.3/3</t>
  </si>
  <si>
    <t>ม.3/5</t>
  </si>
  <si>
    <t>ม.3/6</t>
  </si>
  <si>
    <t>ม.3/7</t>
  </si>
  <si>
    <t>ม.3/8</t>
  </si>
  <si>
    <t>ม.3/9</t>
  </si>
  <si>
    <t>ม.3/10</t>
  </si>
  <si>
    <t>ม.3/11</t>
  </si>
  <si>
    <t>ม.3/12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</si>
  <si>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</si>
  <si>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</si>
  <si>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</si>
  <si>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</si>
  <si>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</si>
  <si>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โครงการจัดการเรียนการสอนตามหลักสูตรกระทรวงศึกษาธิการเป็นภาษาอังกฤษ (English Program)  </t>
  </si>
  <si>
    <t xml:space="preserve">      ชั้นมัธยมศึกษาปีที่ 3/1    </t>
  </si>
  <si>
    <t xml:space="preserve">      ชั้นมัธยมศึกษาปีที่ 3/2    </t>
  </si>
  <si>
    <t xml:space="preserve">      ชั้นมัธยมศึกษาปีที่ 3/3   </t>
  </si>
  <si>
    <t xml:space="preserve">      ชั้นมัธยมศึกษาปีที่ 3/4   </t>
  </si>
  <si>
    <t xml:space="preserve">      ชั้นมัธยมศึกษาปีที่ 3/5   </t>
  </si>
  <si>
    <t xml:space="preserve">      ชั้นมัธยมศึกษาปีที่ 3/6   </t>
  </si>
  <si>
    <t xml:space="preserve">      ชั้นมัธยมศึกษาปีที่ 3/7</t>
  </si>
  <si>
    <t xml:space="preserve">      ชั้นมัธยมศึกษาปีที่ 3/8</t>
  </si>
  <si>
    <t xml:space="preserve">      ชั้นมัธยมศึกษาปีที่ 3/9</t>
  </si>
  <si>
    <t xml:space="preserve">      ชั้นมัธยมศึกษาปีที่ 3/10</t>
  </si>
  <si>
    <t xml:space="preserve">      ชั้นมัธยมศึกษาปีที่ 3/11</t>
  </si>
  <si>
    <t xml:space="preserve">      ชั้นมัธยมศึกษาปีที่ 3/12</t>
  </si>
  <si>
    <t xml:space="preserve">    โรงเรียนสุราษฎร์ธานี</t>
  </si>
  <si>
    <t>รองหัวหน้าระดับฝ่ายกิจการฯ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</si>
  <si>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</si>
  <si>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 xml:space="preserve">จำนวนนักเรียนชั้น ม.3  </t>
  </si>
  <si>
    <t>ม.3/4</t>
  </si>
  <si>
    <t>นางสุรีรัตน์  พัฒนถลาง</t>
  </si>
  <si>
    <t>นางธรชญาน์  เหมทานนท์</t>
  </si>
  <si>
    <t>นายวรพงษ์ รักษาพราหมณ์</t>
  </si>
  <si>
    <t>พักการเรียน</t>
  </si>
  <si>
    <t xml:space="preserve">      ชั้นมัธยมศึกษาปีที่ 3/13</t>
  </si>
  <si>
    <t>ม.3/13</t>
  </si>
  <si>
    <t>...............-................</t>
  </si>
  <si>
    <t>นางสาวสุพรทิพย์  สมหวัง</t>
  </si>
  <si>
    <t>นางสาวรมิตา  บุญสิน</t>
  </si>
  <si>
    <t>นายวรพงษ์  รักษาพราหมณ์</t>
  </si>
  <si>
    <t>นางนภัสนันท์  รัตนคช</t>
  </si>
  <si>
    <t>นางสาวจุฬาลักษณ์  นพพันธ์</t>
  </si>
  <si>
    <t>นายเจนรวุฒิ  บรรดาศักดิ์</t>
  </si>
  <si>
    <t>นางวิกัญญา  คูทอง</t>
  </si>
  <si>
    <t xml:space="preserve">      ชั้นมัธยมศึกษาปีที่ 3/14</t>
  </si>
  <si>
    <t>ม.3/14</t>
  </si>
  <si>
    <t>โครงการห้องเรียนวิทยาศาสตร์พลังสิบ</t>
  </si>
  <si>
    <t>นายเจนรวุฒิ บรรดาศักดิ์</t>
  </si>
  <si>
    <t>.............-..............</t>
  </si>
  <si>
    <t>นางสาวพิไลพร ขวัญเมือง</t>
  </si>
  <si>
    <t>นางสาวพรรณทิภา เชิงสมอ</t>
  </si>
  <si>
    <t>ช</t>
  </si>
  <si>
    <t>กฤษกร</t>
  </si>
  <si>
    <t>ศรีใหม่</t>
  </si>
  <si>
    <t>พัฒนจร</t>
  </si>
  <si>
    <t>วรินทร</t>
  </si>
  <si>
    <t>อติรุจ</t>
  </si>
  <si>
    <t>ญ</t>
  </si>
  <si>
    <t>เกษตรชีวากรณ์</t>
  </si>
  <si>
    <t>ณัฐณิชา</t>
  </si>
  <si>
    <t>รัตนพันธุ์</t>
  </si>
  <si>
    <t>ทองชิต</t>
  </si>
  <si>
    <t>พิมพ์วลัญช์</t>
  </si>
  <si>
    <t>อันนา</t>
  </si>
  <si>
    <t>ธนกร</t>
  </si>
  <si>
    <t>ธนธรณ์</t>
  </si>
  <si>
    <t>ทองรัตน์</t>
  </si>
  <si>
    <t>ธนภัทร</t>
  </si>
  <si>
    <t>สิรภพ</t>
  </si>
  <si>
    <t>ชนิดาภา</t>
  </si>
  <si>
    <t>ชัชชญา</t>
  </si>
  <si>
    <t>ณัชชา</t>
  </si>
  <si>
    <t>พิชญาภา</t>
  </si>
  <si>
    <t>ขนุนนิล</t>
  </si>
  <si>
    <t>ศรีสวัสดิ์</t>
  </si>
  <si>
    <t>เบญจพันธ์</t>
  </si>
  <si>
    <t>ทองมาก</t>
  </si>
  <si>
    <t>หนูเพ็ง</t>
  </si>
  <si>
    <t>โวดทวี</t>
  </si>
  <si>
    <t>กฤติน</t>
  </si>
  <si>
    <t>สุปันตี</t>
  </si>
  <si>
    <t>โพธิ์เพชร</t>
  </si>
  <si>
    <t>นพรุจ</t>
  </si>
  <si>
    <t>ตะปินา</t>
  </si>
  <si>
    <t>เกตุแก้ว</t>
  </si>
  <si>
    <t>ณิชาภัทร</t>
  </si>
  <si>
    <t>มณีสม</t>
  </si>
  <si>
    <t>เบญญาภา</t>
  </si>
  <si>
    <t>วิรัลพัชร</t>
  </si>
  <si>
    <t>ณฐกร</t>
  </si>
  <si>
    <t>เพชรหนู</t>
  </si>
  <si>
    <t>กันติชา</t>
  </si>
  <si>
    <t>นวพร</t>
  </si>
  <si>
    <t>บัวทอง</t>
  </si>
  <si>
    <t>ภู่วัฒนา</t>
  </si>
  <si>
    <t>ตั้งวิศวกิจ</t>
  </si>
  <si>
    <t>ภาคิน</t>
  </si>
  <si>
    <t>รัชชานนท์</t>
  </si>
  <si>
    <t>ณปภา</t>
  </si>
  <si>
    <t>นันท์นภัส</t>
  </si>
  <si>
    <t>วรพิชชา</t>
  </si>
  <si>
    <t>ณภัทร</t>
  </si>
  <si>
    <t>ณัฐภัทร</t>
  </si>
  <si>
    <t>พศิน</t>
  </si>
  <si>
    <t>ศุภวิชญ์</t>
  </si>
  <si>
    <t>ณัฏฐธิดา</t>
  </si>
  <si>
    <t>รักวิวัฒน์</t>
  </si>
  <si>
    <t>ปาณิสรา</t>
  </si>
  <si>
    <t>ปุญญิศา</t>
  </si>
  <si>
    <t>พิชญธิดา</t>
  </si>
  <si>
    <t>ลภัสรดา</t>
  </si>
  <si>
    <t>ปัณณวิชญ์</t>
  </si>
  <si>
    <t>จันทนา</t>
  </si>
  <si>
    <t>แก้วพิชัย</t>
  </si>
  <si>
    <t>ใจดี</t>
  </si>
  <si>
    <t>พีรวิชญ์</t>
  </si>
  <si>
    <t>สาริสา</t>
  </si>
  <si>
    <t>โกละกะ</t>
  </si>
  <si>
    <t>ธนกฤต</t>
  </si>
  <si>
    <t>เพ็ชรทอง</t>
  </si>
  <si>
    <t>แซ่ลิ้ม</t>
  </si>
  <si>
    <t>สุกฤษฎิ์</t>
  </si>
  <si>
    <t>จิรัชญา</t>
  </si>
  <si>
    <t>ณัฐธิดา</t>
  </si>
  <si>
    <t>จันทกานต์</t>
  </si>
  <si>
    <t>พัทธนันท์</t>
  </si>
  <si>
    <t>รมิตา</t>
  </si>
  <si>
    <t>อภิชญา</t>
  </si>
  <si>
    <t>ธีรเดช</t>
  </si>
  <si>
    <t>เผือกเดช</t>
  </si>
  <si>
    <t>พิชญา</t>
  </si>
  <si>
    <t>ธรรมบำรุง</t>
  </si>
  <si>
    <t>คณิศร</t>
  </si>
  <si>
    <t>แก้วเรือง</t>
  </si>
  <si>
    <t>จิตติพัฒน์</t>
  </si>
  <si>
    <t>ทิพย์รัตน์</t>
  </si>
  <si>
    <t>ชัยยศ</t>
  </si>
  <si>
    <t>ธนวิชญ์</t>
  </si>
  <si>
    <t>ภูมิพัฒน์</t>
  </si>
  <si>
    <t>คงทรัพย์</t>
  </si>
  <si>
    <t>กันต์กมล</t>
  </si>
  <si>
    <t>ทองน้อย</t>
  </si>
  <si>
    <t>แก้วมณี</t>
  </si>
  <si>
    <t>วราภรณ์</t>
  </si>
  <si>
    <t>ธัญชนก</t>
  </si>
  <si>
    <t>พชรพร</t>
  </si>
  <si>
    <t>นางสาวพัชรีวรรณ  อินทสุรัช</t>
  </si>
  <si>
    <t>นางพรทิพย์  ราชเสนา</t>
  </si>
  <si>
    <t>นางณีรชา  สวัสดี</t>
  </si>
  <si>
    <t>นายเกียรติศักดิ์  มีเศษ</t>
  </si>
  <si>
    <t xml:space="preserve">นางสาววรัทยา  เครือง้าว  </t>
  </si>
  <si>
    <t>นายนพดล  ศรีสุข</t>
  </si>
  <si>
    <t>เข้า 1-68</t>
  </si>
  <si>
    <t>ระดับ</t>
  </si>
  <si>
    <t>นางสาวชัญญารัตน์ เพ็ชรรัตน์</t>
  </si>
  <si>
    <t xml:space="preserve">      ภาคเรียนที่ 1  ปีการศึกษา 2569</t>
  </si>
  <si>
    <t>อภิชนาพงศ์</t>
  </si>
  <si>
    <t>คีวดลฆ์</t>
  </si>
  <si>
    <t>ทองสง่า</t>
  </si>
  <si>
    <t>ชวภณ</t>
  </si>
  <si>
    <t>เจนวณิชสถาพร</t>
  </si>
  <si>
    <t>ณัช</t>
  </si>
  <si>
    <t>อรุณสกุล</t>
  </si>
  <si>
    <t>พรไชย</t>
  </si>
  <si>
    <t>ณัฐวัฒน์</t>
  </si>
  <si>
    <t>อุบลสถิตย์</t>
  </si>
  <si>
    <t>เซ่งใจดี</t>
  </si>
  <si>
    <t>ธนัฎฐ์</t>
  </si>
  <si>
    <t>หนูเล็ก</t>
  </si>
  <si>
    <t>ธฤต</t>
  </si>
  <si>
    <t>จิตรอำพัน</t>
  </si>
  <si>
    <t>เรืองสนาม</t>
  </si>
  <si>
    <t>ภูมินันท์</t>
  </si>
  <si>
    <t>ชินวาณิชย์กุล</t>
  </si>
  <si>
    <t>รัฎฐานันท์</t>
  </si>
  <si>
    <t>ฝั่งชลจิตร์</t>
  </si>
  <si>
    <t>วรวัชร์</t>
  </si>
  <si>
    <t>สิทธิรัตนกุล</t>
  </si>
  <si>
    <t>ศตคุณ</t>
  </si>
  <si>
    <t>เหลือแก้ว</t>
  </si>
  <si>
    <t>ศักดิ์พล</t>
  </si>
  <si>
    <t>สหวรรษ</t>
  </si>
  <si>
    <t>สุวรรณมณี</t>
  </si>
  <si>
    <t>อนันท์</t>
  </si>
  <si>
    <t>แดงดา</t>
  </si>
  <si>
    <t>ชนาภัทร</t>
  </si>
  <si>
    <t>นาควิลัย</t>
  </si>
  <si>
    <t>นิชานันท์</t>
  </si>
  <si>
    <t>ไสยรินทร์</t>
  </si>
  <si>
    <t>เนตรณพิชญ์</t>
  </si>
  <si>
    <t>ณ นคร</t>
  </si>
  <si>
    <t>บุณยานุช</t>
  </si>
  <si>
    <t>เชาวน์ณัฐเศวตกุล</t>
  </si>
  <si>
    <t>ปณิชา</t>
  </si>
  <si>
    <t>ชุณหวิกสิต</t>
  </si>
  <si>
    <t>ปริชญา</t>
  </si>
  <si>
    <t>ตั้งตรงสุนทร</t>
  </si>
  <si>
    <t>ปริณดา</t>
  </si>
  <si>
    <t>สุขอุ่น</t>
  </si>
  <si>
    <t>พิชญมณ</t>
  </si>
  <si>
    <t>รักใหม่</t>
  </si>
  <si>
    <t>พิชามญชุ์</t>
  </si>
  <si>
    <t>เพชรสวัสดิ์</t>
  </si>
  <si>
    <t>มนรดา</t>
  </si>
  <si>
    <t>ชูช่วง</t>
  </si>
  <si>
    <t>ศรุดา</t>
  </si>
  <si>
    <t>พัฒนรักษ์</t>
  </si>
  <si>
    <t>อนลัส</t>
  </si>
  <si>
    <t>กรวิช</t>
  </si>
  <si>
    <t>จันทร์เทศ</t>
  </si>
  <si>
    <t>กานต์นิธิ</t>
  </si>
  <si>
    <t>เต็มพร้อม</t>
  </si>
  <si>
    <t>จิตตภัสม์</t>
  </si>
  <si>
    <t>ชุมจันทร์</t>
  </si>
  <si>
    <t>ณัฏฐกิตติ์</t>
  </si>
  <si>
    <t>เจริญภักดี</t>
  </si>
  <si>
    <t>ชูรัตน์</t>
  </si>
  <si>
    <t>ดุลย</t>
  </si>
  <si>
    <t>ประสมแก้ว</t>
  </si>
  <si>
    <t>คงทอง</t>
  </si>
  <si>
    <t>ธีวสุ</t>
  </si>
  <si>
    <t>ชมภูพล</t>
  </si>
  <si>
    <t>นพัฐพงศ์</t>
  </si>
  <si>
    <t>สมบูรณ์ลักขณา</t>
  </si>
  <si>
    <t>นำพล</t>
  </si>
  <si>
    <t>คงคาชัย</t>
  </si>
  <si>
    <t>ภคพล</t>
  </si>
  <si>
    <t>จันทระ</t>
  </si>
  <si>
    <t>สุขกรี</t>
  </si>
  <si>
    <t>มติมนต์</t>
  </si>
  <si>
    <t>วัฒนเชื้อ</t>
  </si>
  <si>
    <t>ศิรเชษฐ์</t>
  </si>
  <si>
    <t>ใบนำโชค</t>
  </si>
  <si>
    <t>ศรีวิรักษ์</t>
  </si>
  <si>
    <t>สักรินทร์</t>
  </si>
  <si>
    <t>มุขตา</t>
  </si>
  <si>
    <t>สิรศักย์</t>
  </si>
  <si>
    <t>เต็มวิจิตร์</t>
  </si>
  <si>
    <t>ทองมา</t>
  </si>
  <si>
    <t>เกศ</t>
  </si>
  <si>
    <t>สารคาม</t>
  </si>
  <si>
    <t>จิณณา</t>
  </si>
  <si>
    <t>อัครปฐมกุล</t>
  </si>
  <si>
    <t>ฉันทพิชญา</t>
  </si>
  <si>
    <t>พงษ์ดวง</t>
  </si>
  <si>
    <t>ณฐมน</t>
  </si>
  <si>
    <t>จันทร์ศรี</t>
  </si>
  <si>
    <t>โมควงศ์</t>
  </si>
  <si>
    <t>ณัฐกฤตา</t>
  </si>
  <si>
    <t>เอี่ยมคล้าย</t>
  </si>
  <si>
    <t>ธัญญรัตน์</t>
  </si>
  <si>
    <t>ประชุมวัน</t>
  </si>
  <si>
    <t>ธิติธาดา</t>
  </si>
  <si>
    <t>จิตราภิรมย์</t>
  </si>
  <si>
    <t>นันท์นลิน</t>
  </si>
  <si>
    <t>นิรดา</t>
  </si>
  <si>
    <t>รอดเจริญ</t>
  </si>
  <si>
    <t>ปวีร์ลดา</t>
  </si>
  <si>
    <t>สาริขา</t>
  </si>
  <si>
    <t>ปาวรา</t>
  </si>
  <si>
    <t>สีระพัดสะ</t>
  </si>
  <si>
    <t>พิชญ์สินี</t>
  </si>
  <si>
    <t>ลิ่วรุ่งโรจน์</t>
  </si>
  <si>
    <t>แพตรี</t>
  </si>
  <si>
    <t>เจริญรูป</t>
  </si>
  <si>
    <t>แพรพริศา</t>
  </si>
  <si>
    <t>ไทยเอียด</t>
  </si>
  <si>
    <t>ภัททิยา</t>
  </si>
  <si>
    <t>คงจันทร์</t>
  </si>
  <si>
    <t>มลชญา</t>
  </si>
  <si>
    <t>เอวิตา</t>
  </si>
  <si>
    <t>กล่ำเอม</t>
  </si>
  <si>
    <t>กษิดิ์เดช</t>
  </si>
  <si>
    <t>ชาติดร</t>
  </si>
  <si>
    <t>กันตเมธ</t>
  </si>
  <si>
    <t>แดงเรือง</t>
  </si>
  <si>
    <t>กิตติภพ</t>
  </si>
  <si>
    <t>ศรีโชติ</t>
  </si>
  <si>
    <t>จิรากร</t>
  </si>
  <si>
    <t>ปานจินดา</t>
  </si>
  <si>
    <t>ชวิน</t>
  </si>
  <si>
    <t>ฐกร</t>
  </si>
  <si>
    <t>ทักษ์ดนัย</t>
  </si>
  <si>
    <t>ทัตเทพ</t>
  </si>
  <si>
    <t>อินทรณรงค์</t>
  </si>
  <si>
    <t>ธนวุฒิ</t>
  </si>
  <si>
    <t>วิสโยภาส</t>
  </si>
  <si>
    <t>ปัณชญา</t>
  </si>
  <si>
    <t>สกุลดิษฐ</t>
  </si>
  <si>
    <t>พิชญุตกาณต์</t>
  </si>
  <si>
    <t>เพชรศรี</t>
  </si>
  <si>
    <t>ไฝบุญจันทร์</t>
  </si>
  <si>
    <t>กุลศรี</t>
  </si>
  <si>
    <t>กมลชนก</t>
  </si>
  <si>
    <t>สังข์เทพ</t>
  </si>
  <si>
    <t>กษิรา</t>
  </si>
  <si>
    <t>นาควิจิตร</t>
  </si>
  <si>
    <t>กัญญาพัชร</t>
  </si>
  <si>
    <t>ทองท่าชี</t>
  </si>
  <si>
    <t>กระมุท</t>
  </si>
  <si>
    <t>กุลภัสสร์</t>
  </si>
  <si>
    <t>กุลเจริญ</t>
  </si>
  <si>
    <t>จิดาภา</t>
  </si>
  <si>
    <t>วิจิตร</t>
  </si>
  <si>
    <t>สรไชยสัมฤทธิ์</t>
  </si>
  <si>
    <t>หวังสุข</t>
  </si>
  <si>
    <t>ชูสิงห์</t>
  </si>
  <si>
    <t>ธนิดา</t>
  </si>
  <si>
    <t>โภคภิรมย์</t>
  </si>
  <si>
    <t>นพดา</t>
  </si>
  <si>
    <t>ชูหว่าง</t>
  </si>
  <si>
    <t>ปาณดา</t>
  </si>
  <si>
    <t>สุปัญญาพงศ์</t>
  </si>
  <si>
    <t>พรนัชชา</t>
  </si>
  <si>
    <t>สุนทรธรรมาสน์</t>
  </si>
  <si>
    <t>เพ็ญพิชชา</t>
  </si>
  <si>
    <t>ทองศรีสุข</t>
  </si>
  <si>
    <t>รัฐนิยม</t>
  </si>
  <si>
    <t>รสนันท์</t>
  </si>
  <si>
    <t>วชิรญาณ์</t>
  </si>
  <si>
    <t>ใหญ่ตุง</t>
  </si>
  <si>
    <t>เมืองพร้อม</t>
  </si>
  <si>
    <t>วิชญาดา</t>
  </si>
  <si>
    <t>วุ้นศรี</t>
  </si>
  <si>
    <t>สศิพิมพ์</t>
  </si>
  <si>
    <t>กิตติธัช</t>
  </si>
  <si>
    <t>เพชรสุด</t>
  </si>
  <si>
    <t>กิตติพงศ์</t>
  </si>
  <si>
    <t>แซ่ลิ้ง</t>
  </si>
  <si>
    <t>กิตติศักดิ์</t>
  </si>
  <si>
    <t>สรลักษณ์ลิขิต</t>
  </si>
  <si>
    <t>ชนน</t>
  </si>
  <si>
    <t>เทพเฉลิม</t>
  </si>
  <si>
    <t>ณัฐพัฒน์</t>
  </si>
  <si>
    <t>ดาด่วน</t>
  </si>
  <si>
    <t>ทรงพล</t>
  </si>
  <si>
    <t>ชูกรณ์</t>
  </si>
  <si>
    <t>ปานชาวนา</t>
  </si>
  <si>
    <t>ปราบ</t>
  </si>
  <si>
    <t>ธนาโรจน์</t>
  </si>
  <si>
    <t>ปัณณปรรณ</t>
  </si>
  <si>
    <t>จีนปาน</t>
  </si>
  <si>
    <t>พิพัฒนพร</t>
  </si>
  <si>
    <t>ช่วยทอง</t>
  </si>
  <si>
    <t>ศิราวิชญ์</t>
  </si>
  <si>
    <t>สวัสดิ์วิจิตรกุล</t>
  </si>
  <si>
    <t>ศุภณัฐ</t>
  </si>
  <si>
    <t>พรหมคุ้ม</t>
  </si>
  <si>
    <t>สรรค์ธนัท</t>
  </si>
  <si>
    <t>เศียรอินทร์</t>
  </si>
  <si>
    <t>อภิชณัฎฐ์</t>
  </si>
  <si>
    <t>ธนอดิโรจน์</t>
  </si>
  <si>
    <t>ฮาริษ</t>
  </si>
  <si>
    <t>ไกรทอง</t>
  </si>
  <si>
    <t>กษมล</t>
  </si>
  <si>
    <t>แก้วอำรัตน์</t>
  </si>
  <si>
    <t>จิรชยา</t>
  </si>
  <si>
    <t>ประทีปแก้ว</t>
  </si>
  <si>
    <t>จุลสงค์</t>
  </si>
  <si>
    <t>ญาดา</t>
  </si>
  <si>
    <t>ปาลีพิชัย</t>
  </si>
  <si>
    <t>ญานิศา</t>
  </si>
  <si>
    <t>เจียมทวีบุญ</t>
  </si>
  <si>
    <t>ณัฎฐวี</t>
  </si>
  <si>
    <t>ไพรเจริญวรกุล</t>
  </si>
  <si>
    <t>บุญรอดรักษ์</t>
  </si>
  <si>
    <t>ธนัชพร</t>
  </si>
  <si>
    <t>ธันยรัตน์</t>
  </si>
  <si>
    <t>น้อยแนม</t>
  </si>
  <si>
    <t>นราวดี</t>
  </si>
  <si>
    <t>ปาลคเชนทร์</t>
  </si>
  <si>
    <t>บุณยดา</t>
  </si>
  <si>
    <t>บุณยภักดี</t>
  </si>
  <si>
    <t>ปรียานาถ</t>
  </si>
  <si>
    <t>มณีนิล</t>
  </si>
  <si>
    <t>ปาลิดา</t>
  </si>
  <si>
    <t>พรรณราย</t>
  </si>
  <si>
    <t>พยุหะ</t>
  </si>
  <si>
    <t>ภัทรภร</t>
  </si>
  <si>
    <t>ภูวนวิทยาคม</t>
  </si>
  <si>
    <t>ลภัสสินี</t>
  </si>
  <si>
    <t>ช่วยพิทักษ์</t>
  </si>
  <si>
    <t>ขุนปราบ</t>
  </si>
  <si>
    <t>วรรณิต</t>
  </si>
  <si>
    <t>ดำชะอม</t>
  </si>
  <si>
    <t>วสุสิริ</t>
  </si>
  <si>
    <t>ภูวสุสมบัติ</t>
  </si>
  <si>
    <t>ศศิญา</t>
  </si>
  <si>
    <t>พงศ์พานิช</t>
  </si>
  <si>
    <t>สลินทิพย์</t>
  </si>
  <si>
    <t>เอียดเกลี้ยง</t>
  </si>
  <si>
    <t>เฮนะเกษตร</t>
  </si>
  <si>
    <t>จิรภัทร</t>
  </si>
  <si>
    <t>ใจห้าว</t>
  </si>
  <si>
    <t>ณัฐชนน</t>
  </si>
  <si>
    <t>จันทมโณ</t>
  </si>
  <si>
    <t>ณัฐฌกร</t>
  </si>
  <si>
    <t>จี่พิมาย</t>
  </si>
  <si>
    <t>ณัฐธวัช</t>
  </si>
  <si>
    <t>จันทิปะ</t>
  </si>
  <si>
    <t>เดนนี่</t>
  </si>
  <si>
    <t>จาโซ</t>
  </si>
  <si>
    <t>ทยากรทิวัตถ์</t>
  </si>
  <si>
    <t>ระวังภัย</t>
  </si>
  <si>
    <t>ธีระภัทร</t>
  </si>
  <si>
    <t>จันทรัตน์</t>
  </si>
  <si>
    <t>พงศกร</t>
  </si>
  <si>
    <t>ภัททิย</t>
  </si>
  <si>
    <t>ภูบดี</t>
  </si>
  <si>
    <t>ทองนุ่ม</t>
  </si>
  <si>
    <t>มนต์พิทักษ์</t>
  </si>
  <si>
    <t>ช่อคง</t>
  </si>
  <si>
    <t>วรศักดิ์</t>
  </si>
  <si>
    <t>รอดไทย</t>
  </si>
  <si>
    <t>เอกอมร</t>
  </si>
  <si>
    <t>ขาวทอง</t>
  </si>
  <si>
    <t>กัญญาวีร์</t>
  </si>
  <si>
    <t>คงคชวัน</t>
  </si>
  <si>
    <t>กุลธิดา</t>
  </si>
  <si>
    <t>ธิปัตย์</t>
  </si>
  <si>
    <t>เขมิศา</t>
  </si>
  <si>
    <t>โชคเจริญผล</t>
  </si>
  <si>
    <t>ชวพร</t>
  </si>
  <si>
    <t>ลนกฐิน</t>
  </si>
  <si>
    <t>ฐิตารีย์</t>
  </si>
  <si>
    <t>เป็งใจ</t>
  </si>
  <si>
    <t>คุ้มกัน</t>
  </si>
  <si>
    <t>ณิตยา</t>
  </si>
  <si>
    <t>แม้นทอง</t>
  </si>
  <si>
    <t>พรหมสุวรรณ</t>
  </si>
  <si>
    <t>ปภาวรินทร์</t>
  </si>
  <si>
    <t>แช่มช้อย</t>
  </si>
  <si>
    <t>ปรียาลักษณ์</t>
  </si>
  <si>
    <t>สุทธิ</t>
  </si>
  <si>
    <t>ปั้นหยา</t>
  </si>
  <si>
    <t>ปลื้มจิต</t>
  </si>
  <si>
    <t>เปรมณรดา</t>
  </si>
  <si>
    <t>บานเย็น</t>
  </si>
  <si>
    <t>พรพรหม</t>
  </si>
  <si>
    <t>เหล่าพราหมณ์</t>
  </si>
  <si>
    <t>พริมพิชา</t>
  </si>
  <si>
    <t>พัฒนวิทยกุล</t>
  </si>
  <si>
    <t>จงควินิต</t>
  </si>
  <si>
    <t>พีรยา</t>
  </si>
  <si>
    <t>รณีญา</t>
  </si>
  <si>
    <t>หมื่นระย้า</t>
  </si>
  <si>
    <t>รัชชประภา</t>
  </si>
  <si>
    <t>ชูศรี</t>
  </si>
  <si>
    <t>ลัลน์รัมภา</t>
  </si>
  <si>
    <t>ทองสีทอง</t>
  </si>
  <si>
    <t>กระสินธุ์</t>
  </si>
  <si>
    <t>เจริญพร</t>
  </si>
  <si>
    <t>ศิรภัสสร</t>
  </si>
  <si>
    <t>วิริยะพิทักษ์</t>
  </si>
  <si>
    <t>ศิฬญา</t>
  </si>
  <si>
    <t>ศึกษากิจ</t>
  </si>
  <si>
    <t>สุภานัน</t>
  </si>
  <si>
    <t>เสนชู</t>
  </si>
  <si>
    <t>อริญรดา</t>
  </si>
  <si>
    <t>ถือแก้ว</t>
  </si>
  <si>
    <t>อริสรา</t>
  </si>
  <si>
    <t>ประทุมเม</t>
  </si>
  <si>
    <t>กฤต</t>
  </si>
  <si>
    <t>เพชรแก้ว</t>
  </si>
  <si>
    <t>ณชพล</t>
  </si>
  <si>
    <t>สุขสาตต์</t>
  </si>
  <si>
    <t>ตฤณ</t>
  </si>
  <si>
    <t>บุลกิต</t>
  </si>
  <si>
    <t>ส่งแสง</t>
  </si>
  <si>
    <t>ปกรณ์</t>
  </si>
  <si>
    <t>ชุ่มชิต</t>
  </si>
  <si>
    <t>ปัญณวิชญ์</t>
  </si>
  <si>
    <t>คงชุม</t>
  </si>
  <si>
    <t>พศ​วีร์​</t>
  </si>
  <si>
    <t>เมืองสุ​ว​รรณ์​</t>
  </si>
  <si>
    <t>ภาณุศร</t>
  </si>
  <si>
    <t>นาคสงค์</t>
  </si>
  <si>
    <t>ภูมิ์ณฤทธิ</t>
  </si>
  <si>
    <t>พัฒน์ทอง</t>
  </si>
  <si>
    <t>ภูวนัตถ์</t>
  </si>
  <si>
    <t>เล็กจริง</t>
  </si>
  <si>
    <t>กัญญาภัค</t>
  </si>
  <si>
    <t>วงศ์ชาตรี</t>
  </si>
  <si>
    <t>กัณฐมณี</t>
  </si>
  <si>
    <t>คีรีน้อย</t>
  </si>
  <si>
    <t>ฟักสุมณฑา</t>
  </si>
  <si>
    <t>ชัยขันท์</t>
  </si>
  <si>
    <t>ชานะมัย</t>
  </si>
  <si>
    <t>ณชรต</t>
  </si>
  <si>
    <t>หว่างดอนไพร</t>
  </si>
  <si>
    <t>ณัฐชยา</t>
  </si>
  <si>
    <t>ทองแดง</t>
  </si>
  <si>
    <t>ธัญทิพย์</t>
  </si>
  <si>
    <t>วงศ์วิเชียร</t>
  </si>
  <si>
    <t>ธิดาพร</t>
  </si>
  <si>
    <t>สมวงศ์</t>
  </si>
  <si>
    <t>นิชชา</t>
  </si>
  <si>
    <t>ธรรมานุรักษ์</t>
  </si>
  <si>
    <t>ปทิตตา</t>
  </si>
  <si>
    <t>ปัณฑิตา</t>
  </si>
  <si>
    <t>ปาลิตา</t>
  </si>
  <si>
    <t>จรัล</t>
  </si>
  <si>
    <t>พุ่มพุทธ</t>
  </si>
  <si>
    <t>โปชิญา</t>
  </si>
  <si>
    <t>ว่องสกุล</t>
  </si>
  <si>
    <t>พริมา</t>
  </si>
  <si>
    <t>หริรักษ์</t>
  </si>
  <si>
    <t>บุญเพชร</t>
  </si>
  <si>
    <t>พิชชากร</t>
  </si>
  <si>
    <t>เถียรวิชิต</t>
  </si>
  <si>
    <t>พิชชาภา</t>
  </si>
  <si>
    <t>เรืองสวัสดิ์</t>
  </si>
  <si>
    <t>มณฑิญา</t>
  </si>
  <si>
    <t>ปานเจริญ</t>
  </si>
  <si>
    <t>ลฎาภา</t>
  </si>
  <si>
    <t>นุ่นชื่น</t>
  </si>
  <si>
    <t>วริษฎา</t>
  </si>
  <si>
    <t>เล่นทัศน์</t>
  </si>
  <si>
    <t>โชติกศุภเศรณี</t>
  </si>
  <si>
    <t>ศิริพร</t>
  </si>
  <si>
    <t>เรืองเสวียด</t>
  </si>
  <si>
    <t>อนุธิดา</t>
  </si>
  <si>
    <t>คล้ายเพชร</t>
  </si>
  <si>
    <t>บัวแก้ว</t>
  </si>
  <si>
    <t>อาทิตยาพัณณ์</t>
  </si>
  <si>
    <t>พัฒนศิริ</t>
  </si>
  <si>
    <t>กรฤต</t>
  </si>
  <si>
    <t>จารุจารีต</t>
  </si>
  <si>
    <t>ขุนยกร</t>
  </si>
  <si>
    <t>สวนานนท์</t>
  </si>
  <si>
    <t xml:space="preserve">ณภัทรพงศ์  </t>
  </si>
  <si>
    <t>คมขำ</t>
  </si>
  <si>
    <t>ณรงฤทธิ์</t>
  </si>
  <si>
    <t>เพ็ชร์สุข</t>
  </si>
  <si>
    <t>ณัฏฐกร</t>
  </si>
  <si>
    <t>วิชัยกุล</t>
  </si>
  <si>
    <t>ณัฐปภัสธ์</t>
  </si>
  <si>
    <t>ขาวเขียว</t>
  </si>
  <si>
    <t>ขวัญรอด</t>
  </si>
  <si>
    <t>ดุลยวัฒน์</t>
  </si>
  <si>
    <t>คงธัญธรรม</t>
  </si>
  <si>
    <t>ไทภัค</t>
  </si>
  <si>
    <t>อรัญไสว</t>
  </si>
  <si>
    <t>ธนินท์</t>
  </si>
  <si>
    <t>พงษ์ไทย</t>
  </si>
  <si>
    <t>บุณยภู</t>
  </si>
  <si>
    <t>ดอนทราย</t>
  </si>
  <si>
    <t>พริ้มขจีพงศ์</t>
  </si>
  <si>
    <t>ภูดิท</t>
  </si>
  <si>
    <t>จิ๋วพัฒนกุล</t>
  </si>
  <si>
    <t>วริทธิ์นันท์</t>
  </si>
  <si>
    <t>หวังอีน</t>
  </si>
  <si>
    <t>สิทธินนท์</t>
  </si>
  <si>
    <t>ไชยสุวรรณ</t>
  </si>
  <si>
    <t>อรรฆเดช</t>
  </si>
  <si>
    <t>ประทุมสุวรรณ์</t>
  </si>
  <si>
    <t>กนกวรรณ</t>
  </si>
  <si>
    <t>ชามทอง</t>
  </si>
  <si>
    <t>กรกนก</t>
  </si>
  <si>
    <t>กัญญพัชร</t>
  </si>
  <si>
    <t>ยุติธรรม</t>
  </si>
  <si>
    <t>กัญญาณัฐ</t>
  </si>
  <si>
    <t>จัตุรงแสง</t>
  </si>
  <si>
    <t>เกล้าอธิชา</t>
  </si>
  <si>
    <t>สูฝน</t>
  </si>
  <si>
    <t>ยังสกุล</t>
  </si>
  <si>
    <t>ญาดาพัชร</t>
  </si>
  <si>
    <t>รอดเนียม</t>
  </si>
  <si>
    <t>ณัฐทิตาษ์</t>
  </si>
  <si>
    <t>เศวตศิลป์</t>
  </si>
  <si>
    <t>อ่อนขวัญ</t>
  </si>
  <si>
    <t>ธนัญชนก</t>
  </si>
  <si>
    <t>ปักษี</t>
  </si>
  <si>
    <t>นภสร</t>
  </si>
  <si>
    <t>เส้งประถม</t>
  </si>
  <si>
    <t>บัวลดา</t>
  </si>
  <si>
    <t>ระพือพล</t>
  </si>
  <si>
    <t>ปิยาพัชญ์</t>
  </si>
  <si>
    <t>รามจรัญ</t>
  </si>
  <si>
    <t>พัชรกันย์</t>
  </si>
  <si>
    <t>ปานทอง</t>
  </si>
  <si>
    <t>เล็กน้อย</t>
  </si>
  <si>
    <t>พิมรพัฏ</t>
  </si>
  <si>
    <t>ดวงดาว</t>
  </si>
  <si>
    <t>ภคมน</t>
  </si>
  <si>
    <t>จันทร์เพชร</t>
  </si>
  <si>
    <t>มัณทยา</t>
  </si>
  <si>
    <t>ชวาลิต</t>
  </si>
  <si>
    <t>มินตรา</t>
  </si>
  <si>
    <t>รักษ์กะเปา</t>
  </si>
  <si>
    <t>ศรีรักษา</t>
  </si>
  <si>
    <t>ดวงกมล</t>
  </si>
  <si>
    <t>กษิดิส</t>
  </si>
  <si>
    <t>ฤทธิ์รุตม์</t>
  </si>
  <si>
    <t>จักรพงศ์</t>
  </si>
  <si>
    <t>ปักเข็ม</t>
  </si>
  <si>
    <t>จิตรธิชัย</t>
  </si>
  <si>
    <t>เทพเลื่อน</t>
  </si>
  <si>
    <t>ทองสร้อย</t>
  </si>
  <si>
    <t>ทิพย์บรรพต</t>
  </si>
  <si>
    <t>ธนพิพัฒน์</t>
  </si>
  <si>
    <t>จินดาประดิษฐ</t>
  </si>
  <si>
    <t>ธนวัฒน์</t>
  </si>
  <si>
    <t>สายแก้ว</t>
  </si>
  <si>
    <t>ธัชชัย</t>
  </si>
  <si>
    <t>สมศักดิ์</t>
  </si>
  <si>
    <t>สิงห์ทอง</t>
  </si>
  <si>
    <t>พิฑานันท์</t>
  </si>
  <si>
    <t>แก้วปลอด</t>
  </si>
  <si>
    <t>ห่วงจริง</t>
  </si>
  <si>
    <t>ภูรินท์</t>
  </si>
  <si>
    <t>หมั่นไชย</t>
  </si>
  <si>
    <t>ภูวณัฏฐ์</t>
  </si>
  <si>
    <t>หวั่นเส้ง</t>
  </si>
  <si>
    <t>ราฟาน</t>
  </si>
  <si>
    <t>สุโดบ</t>
  </si>
  <si>
    <t>อธิรวิชญ์</t>
  </si>
  <si>
    <t>สุบรรณ</t>
  </si>
  <si>
    <t>กฤษติยาพร</t>
  </si>
  <si>
    <t>ศรีกุลวงษ์</t>
  </si>
  <si>
    <t>กัญญณัท</t>
  </si>
  <si>
    <t>ทองดอนอ่ำ</t>
  </si>
  <si>
    <t>กันจน์จกร</t>
  </si>
  <si>
    <t>จิรกานต์สุวรรณ</t>
  </si>
  <si>
    <t>จุฑาธิป</t>
  </si>
  <si>
    <t>มิตรใจดี</t>
  </si>
  <si>
    <t>ชนากานต์</t>
  </si>
  <si>
    <t>ใจคง</t>
  </si>
  <si>
    <t>ชัญญพัชร์</t>
  </si>
  <si>
    <t>ใจกว้าง</t>
  </si>
  <si>
    <t>ณิชชามณ</t>
  </si>
  <si>
    <t>จันทร์สุข</t>
  </si>
  <si>
    <t>ธฤดี</t>
  </si>
  <si>
    <t>สุขาพันธ์</t>
  </si>
  <si>
    <t>จีนจันทร์</t>
  </si>
  <si>
    <t>ธิศานาท</t>
  </si>
  <si>
    <t>ประพันธ์</t>
  </si>
  <si>
    <t>นันทน์ทิชา</t>
  </si>
  <si>
    <t>พันธุ์สถิตย์วงศ์</t>
  </si>
  <si>
    <t>ไล่ชะพิษ</t>
  </si>
  <si>
    <t>นันท์สินี</t>
  </si>
  <si>
    <t>อินทร์แก้ว</t>
  </si>
  <si>
    <t>ประภัสสร</t>
  </si>
  <si>
    <t>ชุมโรย</t>
  </si>
  <si>
    <t>ลีระพานิช</t>
  </si>
  <si>
    <t>ปุญญิสา</t>
  </si>
  <si>
    <t>บุญคง</t>
  </si>
  <si>
    <t>ปุณญาดา</t>
  </si>
  <si>
    <t>มณีจันทร์</t>
  </si>
  <si>
    <t>พัชรวลัย</t>
  </si>
  <si>
    <t>รัชย์ธมน</t>
  </si>
  <si>
    <t>บุญปลูก</t>
  </si>
  <si>
    <t>วรวลัญช์</t>
  </si>
  <si>
    <t>สำเภา</t>
  </si>
  <si>
    <t>วีรภัทรา</t>
  </si>
  <si>
    <t>ทิพย์เกิด</t>
  </si>
  <si>
    <t>สุปรียา</t>
  </si>
  <si>
    <t>คำทอง</t>
  </si>
  <si>
    <t>หทัยพัชร์</t>
  </si>
  <si>
    <t>แสงวิเศษ</t>
  </si>
  <si>
    <t>อชิรญาณ์</t>
  </si>
  <si>
    <t>ขำชูสงค์</t>
  </si>
  <si>
    <t>ก้องยศ</t>
  </si>
  <si>
    <t>เซ่งฮวด</t>
  </si>
  <si>
    <t>เฉลิมชัย</t>
  </si>
  <si>
    <t>หนูขวัญ</t>
  </si>
  <si>
    <t>เพลินแก้ว</t>
  </si>
  <si>
    <t>นิทา</t>
  </si>
  <si>
    <t>ตาปี</t>
  </si>
  <si>
    <t>ผลเกลี้ยง</t>
  </si>
  <si>
    <t>ติญญ</t>
  </si>
  <si>
    <t>ตระการภาสกุล</t>
  </si>
  <si>
    <t>ธาม</t>
  </si>
  <si>
    <t>พูลเพียบพร้อม</t>
  </si>
  <si>
    <t>นิพิฐพนธ์</t>
  </si>
  <si>
    <t>หนูจุ้ย</t>
  </si>
  <si>
    <t>พิชญภูมิ</t>
  </si>
  <si>
    <t>พัฒน์นวล</t>
  </si>
  <si>
    <t>ภูตะวัน</t>
  </si>
  <si>
    <t>หนูณะ</t>
  </si>
  <si>
    <t>รณกฤต</t>
  </si>
  <si>
    <t>วชิรวิทย์</t>
  </si>
  <si>
    <t>เกิดพิกุล</t>
  </si>
  <si>
    <t>วสุธร</t>
  </si>
  <si>
    <t>เมืองระรื่น</t>
  </si>
  <si>
    <t>วิศวะ</t>
  </si>
  <si>
    <t>ทิพย์พิมล</t>
  </si>
  <si>
    <t>สรวีย์</t>
  </si>
  <si>
    <t>เรืองนุ่น</t>
  </si>
  <si>
    <t>สุวภัทร</t>
  </si>
  <si>
    <t>เกื้อกูล</t>
  </si>
  <si>
    <t>อิทธิพล</t>
  </si>
  <si>
    <t>โชตินวกาล</t>
  </si>
  <si>
    <t>กันต์กนิษฐ์</t>
  </si>
  <si>
    <t>แก้วแสง</t>
  </si>
  <si>
    <t>จิตกมนต์</t>
  </si>
  <si>
    <t>จิตรมุ่ง</t>
  </si>
  <si>
    <t>จิรัชยา</t>
  </si>
  <si>
    <t>ชญานิษฐ์</t>
  </si>
  <si>
    <t>กิ้มยิด</t>
  </si>
  <si>
    <t>ชนัญชิตา</t>
  </si>
  <si>
    <t>อังกาบ</t>
  </si>
  <si>
    <t>อรรภเศรษฐ์</t>
  </si>
  <si>
    <t>ณัฐญา</t>
  </si>
  <si>
    <t>ณิชภัทร</t>
  </si>
  <si>
    <t>คงสุวรรณ</t>
  </si>
  <si>
    <t>รัตนมุสิก</t>
  </si>
  <si>
    <t>ธัญลักษณ์</t>
  </si>
  <si>
    <t>สังข์แก้ว</t>
  </si>
  <si>
    <t>ธิวารัตน์</t>
  </si>
  <si>
    <t>ชัยงาม</t>
  </si>
  <si>
    <t>นภัสสร</t>
  </si>
  <si>
    <t>สาวิโร</t>
  </si>
  <si>
    <t>ประทุม</t>
  </si>
  <si>
    <t>มณีฉันท์</t>
  </si>
  <si>
    <t>อักษรทิพย์</t>
  </si>
  <si>
    <t>พัชรนันท์</t>
  </si>
  <si>
    <t>ศุภวัฒน์</t>
  </si>
  <si>
    <t>เพชรสังวาล</t>
  </si>
  <si>
    <t>พิมพ์มาตา</t>
  </si>
  <si>
    <t>เครือรัตน์</t>
  </si>
  <si>
    <t>สิขิวัฒน์</t>
  </si>
  <si>
    <t>รุ้งศศิธร</t>
  </si>
  <si>
    <t>ข่ายม่าน</t>
  </si>
  <si>
    <t>สุชานันท์</t>
  </si>
  <si>
    <t>แก้ววิลา</t>
  </si>
  <si>
    <t>กฤตภัค</t>
  </si>
  <si>
    <t>ขันธ์พระแสง</t>
  </si>
  <si>
    <t>จิรเดช</t>
  </si>
  <si>
    <t>ชนาธิป</t>
  </si>
  <si>
    <t>ศรีนิล</t>
  </si>
  <si>
    <t>ณลรเดช</t>
  </si>
  <si>
    <t>ไกรชู</t>
  </si>
  <si>
    <t>ณัฐรณ</t>
  </si>
  <si>
    <t>ทองนุ้ยพราหมณ์</t>
  </si>
  <si>
    <t>ต้องอภัย</t>
  </si>
  <si>
    <t>ภูมิไชยา</t>
  </si>
  <si>
    <t>เต็มบางงอน</t>
  </si>
  <si>
    <t>ธนภูมิ</t>
  </si>
  <si>
    <t>ธนะเทพ</t>
  </si>
  <si>
    <t>แทนฟู</t>
  </si>
  <si>
    <t>กันภัย</t>
  </si>
  <si>
    <t>ธีรเมธ</t>
  </si>
  <si>
    <t>พรหมม่วง</t>
  </si>
  <si>
    <t>ชุมแสง</t>
  </si>
  <si>
    <t xml:space="preserve">พงศ์ภัค </t>
  </si>
  <si>
    <t>ชลารัตน์</t>
  </si>
  <si>
    <t>ภูมมิน</t>
  </si>
  <si>
    <t>วงวราพร</t>
  </si>
  <si>
    <t>ศุภกร</t>
  </si>
  <si>
    <t>บุญกระสินธุ์</t>
  </si>
  <si>
    <t>ศุภฤกษ์</t>
  </si>
  <si>
    <t>หนูขวัญแก้ว</t>
  </si>
  <si>
    <t>แซ่ลี</t>
  </si>
  <si>
    <t>สุพศิน</t>
  </si>
  <si>
    <t>เกิดผล</t>
  </si>
  <si>
    <t>กมลฉัตร</t>
  </si>
  <si>
    <t>ไสสุคนธ์</t>
  </si>
  <si>
    <t>กัลยรัตน์</t>
  </si>
  <si>
    <t>เพชรรัตน์</t>
  </si>
  <si>
    <t>เขมิกา</t>
  </si>
  <si>
    <t>กฤษณลักษณ์</t>
  </si>
  <si>
    <t>ฐิตินันท์</t>
  </si>
  <si>
    <t>ชูจิตร</t>
  </si>
  <si>
    <t>ณัจภัค</t>
  </si>
  <si>
    <t>เพ็งมาก</t>
  </si>
  <si>
    <t>กิตติวีระนุกูล</t>
  </si>
  <si>
    <t>ดาวเปียก</t>
  </si>
  <si>
    <t>ทักษพร</t>
  </si>
  <si>
    <t>สุขแจ่ม</t>
  </si>
  <si>
    <t>ธนพร</t>
  </si>
  <si>
    <t>สามนเสน</t>
  </si>
  <si>
    <t>หีตช่วย</t>
  </si>
  <si>
    <t>นฤณี</t>
  </si>
  <si>
    <t>ปล้องชู</t>
  </si>
  <si>
    <t>สังเมฆ</t>
  </si>
  <si>
    <t>ปณัชฎาพร</t>
  </si>
  <si>
    <t>แก้วคง</t>
  </si>
  <si>
    <t>พันธิตรา</t>
  </si>
  <si>
    <t>เหมสรา</t>
  </si>
  <si>
    <t>พรหมณะ</t>
  </si>
  <si>
    <t>พิมพ์นารา</t>
  </si>
  <si>
    <t>ศิลาราช</t>
  </si>
  <si>
    <t>มนกันต์</t>
  </si>
  <si>
    <t>ห้งเขียบ</t>
  </si>
  <si>
    <t>ศจิษฐาพธู</t>
  </si>
  <si>
    <t>คำอุบล</t>
  </si>
  <si>
    <t>กร</t>
  </si>
  <si>
    <t>ไชยนาเคนทร์</t>
  </si>
  <si>
    <t>กิตติทัศน์</t>
  </si>
  <si>
    <t>โชติช่วง</t>
  </si>
  <si>
    <t>กิตติวัฒน์</t>
  </si>
  <si>
    <t>สงเคราะห์</t>
  </si>
  <si>
    <t>กุมลี</t>
  </si>
  <si>
    <t>จิรพัฒน์</t>
  </si>
  <si>
    <t>จันทพิมพ์</t>
  </si>
  <si>
    <t>ชัชพล</t>
  </si>
  <si>
    <t>ติณห์ภัทร</t>
  </si>
  <si>
    <t>อรุณเมฆ</t>
  </si>
  <si>
    <t>ธรรมนิตย์</t>
  </si>
  <si>
    <t>พัชราพงศ์</t>
  </si>
  <si>
    <t xml:space="preserve">ธิติสรณ์ </t>
  </si>
  <si>
    <t>สุวรรณวงศ์</t>
  </si>
  <si>
    <t>บุรันทร์</t>
  </si>
  <si>
    <t>เพชรพรม</t>
  </si>
  <si>
    <t>ปุณณัตถ์</t>
  </si>
  <si>
    <t>คมสันต์</t>
  </si>
  <si>
    <t>เผดิมชัย</t>
  </si>
  <si>
    <t>เดิมโรย</t>
  </si>
  <si>
    <t>ตู้บรรเทิง</t>
  </si>
  <si>
    <t>พีรณัฐ</t>
  </si>
  <si>
    <t>ยืนนาน</t>
  </si>
  <si>
    <t>ภูเบศ</t>
  </si>
  <si>
    <t>จันทบูรณ์</t>
  </si>
  <si>
    <t>สุวรรณะ</t>
  </si>
  <si>
    <t>นุ่นสง</t>
  </si>
  <si>
    <t>อินทัช</t>
  </si>
  <si>
    <t>นาคเพชรพูล</t>
  </si>
  <si>
    <t>อินธร</t>
  </si>
  <si>
    <t>อินทรักษ์</t>
  </si>
  <si>
    <t>กนกพิชญ์</t>
  </si>
  <si>
    <t>กรชนก</t>
  </si>
  <si>
    <t>เรืองเพชร</t>
  </si>
  <si>
    <t>กันต์ฤทัย</t>
  </si>
  <si>
    <t>คงชาตรี</t>
  </si>
  <si>
    <t>ชณาภัส</t>
  </si>
  <si>
    <t>ศรทอง</t>
  </si>
  <si>
    <t>ชัชญาณิช</t>
  </si>
  <si>
    <t>ไชยโย</t>
  </si>
  <si>
    <t>ชุติมณฑน์</t>
  </si>
  <si>
    <t>รอดแก้ว</t>
  </si>
  <si>
    <t>ณัฏฐณิชา</t>
  </si>
  <si>
    <t>เสียงเพราะ</t>
  </si>
  <si>
    <t>ธนัทดา</t>
  </si>
  <si>
    <t>แสงจันทร์</t>
  </si>
  <si>
    <t>ใจโปร่ง</t>
  </si>
  <si>
    <t>นฤณัฐ</t>
  </si>
  <si>
    <t>ปภาวรินท์</t>
  </si>
  <si>
    <t>อุ่นอก</t>
  </si>
  <si>
    <t>มานิล</t>
  </si>
  <si>
    <t>พรชฎา</t>
  </si>
  <si>
    <t>พรชนก</t>
  </si>
  <si>
    <t>โชติพันธ์</t>
  </si>
  <si>
    <t>พิมพ์ญาดา</t>
  </si>
  <si>
    <t>วุฒิสมาน</t>
  </si>
  <si>
    <t>เฟรินา</t>
  </si>
  <si>
    <t>ลิ่มจารุถาวร</t>
  </si>
  <si>
    <t>มัสรินทร์</t>
  </si>
  <si>
    <t>แดงเนื่อง</t>
  </si>
  <si>
    <t>รัตนวดี</t>
  </si>
  <si>
    <t>ลิ่มพันธ์</t>
  </si>
  <si>
    <t>พรหมจันทร์</t>
  </si>
  <si>
    <t>วิรุฬห์กัญญ์</t>
  </si>
  <si>
    <t>ไชยฤกษ์</t>
  </si>
  <si>
    <t>อรุโณชา</t>
  </si>
  <si>
    <t>หมัดโส๊ะ</t>
  </si>
  <si>
    <t>กฤษฎา</t>
  </si>
  <si>
    <t>เมืองทรัพย์</t>
  </si>
  <si>
    <t>ฐานพัฒน์</t>
  </si>
  <si>
    <t>ติณชาติอารักษ์</t>
  </si>
  <si>
    <t>วิชชุไตรภพ</t>
  </si>
  <si>
    <t>จ่าแก้ว</t>
  </si>
  <si>
    <t>สุวรรณรักษ์</t>
  </si>
  <si>
    <t>บรรณสรณ์</t>
  </si>
  <si>
    <t>พูลประเสริฐ</t>
  </si>
  <si>
    <t>ปราชญ์</t>
  </si>
  <si>
    <t>วิรัตน์</t>
  </si>
  <si>
    <t>ปวีณ</t>
  </si>
  <si>
    <t>ทองปลอด</t>
  </si>
  <si>
    <t>พลัฏฐ์</t>
  </si>
  <si>
    <t>กลัดเข็มทอง</t>
  </si>
  <si>
    <t>รุ่งรัตนชวาลา</t>
  </si>
  <si>
    <t>รดิท</t>
  </si>
  <si>
    <t>ชัยมงคล</t>
  </si>
  <si>
    <t>เสฏฐพงศ์</t>
  </si>
  <si>
    <t>ชัยวิริยะกิจ</t>
  </si>
  <si>
    <t>กมลนัทธ์</t>
  </si>
  <si>
    <t>ศรีพงษ์พันธุ์กุล</t>
  </si>
  <si>
    <t>คงเมือง</t>
  </si>
  <si>
    <t>จณิสตา</t>
  </si>
  <si>
    <t>ค้าเจริญ</t>
  </si>
  <si>
    <t>ชมพูเนกข์</t>
  </si>
  <si>
    <t>ชูเดชา</t>
  </si>
  <si>
    <t>ญาณ์ภัสสรร์</t>
  </si>
  <si>
    <t>พงศ์พัศญา</t>
  </si>
  <si>
    <t>จำนงค์ทอง</t>
  </si>
  <si>
    <t>ณดา</t>
  </si>
  <si>
    <t>สุทธินุ่น</t>
  </si>
  <si>
    <t>ณัฐณดา</t>
  </si>
  <si>
    <t>สอนสังข์</t>
  </si>
  <si>
    <t>ณัฐรุจา</t>
  </si>
  <si>
    <t>ฉุ้นเขา</t>
  </si>
  <si>
    <t>นันท์ลินี</t>
  </si>
  <si>
    <t>นวลนิรันดร์</t>
  </si>
  <si>
    <t>ปานไพลิน</t>
  </si>
  <si>
    <t>นวนหนู</t>
  </si>
  <si>
    <t>พิมนดา</t>
  </si>
  <si>
    <t>เพียงประภาส์</t>
  </si>
  <si>
    <t>เพียรเจริญ</t>
  </si>
  <si>
    <t>ภัทรวดี</t>
  </si>
  <si>
    <t>คงศิริ</t>
  </si>
  <si>
    <t>ชุมทอง</t>
  </si>
  <si>
    <t>ลือชา</t>
  </si>
  <si>
    <t>เอมอัยยะดา</t>
  </si>
  <si>
    <t>ไชยสุภา</t>
  </si>
  <si>
    <t>กันตวัฒน์</t>
  </si>
  <si>
    <t>แก่นแก้ว</t>
  </si>
  <si>
    <t>ของขวัญ</t>
  </si>
  <si>
    <t>แก้วบับภา</t>
  </si>
  <si>
    <t>จุฑาภัทร</t>
  </si>
  <si>
    <t>คาร</t>
  </si>
  <si>
    <t>ตนุภัทร</t>
  </si>
  <si>
    <t>ธรรมเดโชชัย</t>
  </si>
  <si>
    <t>ประมุข</t>
  </si>
  <si>
    <t>ธนพนธ์</t>
  </si>
  <si>
    <t>มุ่งจันทร์</t>
  </si>
  <si>
    <t>พัฐกฤษฎ์</t>
  </si>
  <si>
    <t>ศิรวิทย์</t>
  </si>
  <si>
    <t>พวงเพชร</t>
  </si>
  <si>
    <t>สกลวรรธน์</t>
  </si>
  <si>
    <t>มากบุญ</t>
  </si>
  <si>
    <t>โอบนิธิ</t>
  </si>
  <si>
    <t>เพชรสุวรรณ</t>
  </si>
  <si>
    <t>กชพรรณ</t>
  </si>
  <si>
    <t>มีสิทธิ์</t>
  </si>
  <si>
    <t>กนกรดา</t>
  </si>
  <si>
    <t>ขาวนิ่ม</t>
  </si>
  <si>
    <t>กฤตยาธรณ์</t>
  </si>
  <si>
    <t>ขำคง</t>
  </si>
  <si>
    <t>กวินทรา</t>
  </si>
  <si>
    <t>ชรัณรัตน์</t>
  </si>
  <si>
    <t>โฆสิตไพบูลย์</t>
  </si>
  <si>
    <t>ชิสา</t>
  </si>
  <si>
    <t>คงขำ</t>
  </si>
  <si>
    <t>ธรฤทธิ์</t>
  </si>
  <si>
    <t>ณัฐธิยาน์</t>
  </si>
  <si>
    <t>เพชรทองบุญ</t>
  </si>
  <si>
    <t>ณัฐรดา</t>
  </si>
  <si>
    <t>ณัศชญา</t>
  </si>
  <si>
    <t>ทัศนนันท์</t>
  </si>
  <si>
    <t>เต็มไพโรจน์</t>
  </si>
  <si>
    <t>ธริดา</t>
  </si>
  <si>
    <t>ธัญณิชา</t>
  </si>
  <si>
    <t>อินทร์ทอง</t>
  </si>
  <si>
    <t>นลพรรณ</t>
  </si>
  <si>
    <t>พัฒน์ไกร</t>
  </si>
  <si>
    <t>นลินภัสร์</t>
  </si>
  <si>
    <t>เขมะพันธุ์มนัส</t>
  </si>
  <si>
    <t>เบญจมาภรณ์</t>
  </si>
  <si>
    <t>เบญญาดา</t>
  </si>
  <si>
    <t>ทุมเชียงลำ</t>
  </si>
  <si>
    <t>ปาริฉัตร</t>
  </si>
  <si>
    <t>คงสุขใส</t>
  </si>
  <si>
    <t>พีรดา</t>
  </si>
  <si>
    <t>วังฉาย</t>
  </si>
  <si>
    <t>ภัทรพร</t>
  </si>
  <si>
    <t>ดูงาม</t>
  </si>
  <si>
    <t>มนปริยา</t>
  </si>
  <si>
    <t>เลิศบัณฑิตกุล</t>
  </si>
  <si>
    <t>วรรณรัตน์</t>
  </si>
  <si>
    <t>รัตนสุภา</t>
  </si>
  <si>
    <t>ศรัณญากรณ์</t>
  </si>
  <si>
    <t>เสวกจันทร์</t>
  </si>
  <si>
    <t>ศศิจรรย์</t>
  </si>
  <si>
    <t>สิทธิพิทักษ์</t>
  </si>
  <si>
    <t>ศุภสุตา</t>
  </si>
  <si>
    <t>ยิ้มประเสริฐ</t>
  </si>
  <si>
    <t>สิตานัน</t>
  </si>
  <si>
    <t>สิรภัทร</t>
  </si>
  <si>
    <t>Mr. Volodymyr Zabiiako</t>
  </si>
  <si>
    <t>นางสาวบิสมี  มาแล</t>
  </si>
  <si>
    <t>นายนิวุฒิ  แตงทอง</t>
  </si>
  <si>
    <t>นางสาวอุทัยรัตน์  สุบรรณ์</t>
  </si>
  <si>
    <t>Ms.Ntombenhle Maureen Nyaba</t>
  </si>
  <si>
    <t>เข้า 1/69</t>
  </si>
  <si>
    <t>รัฐธรรมูญ</t>
  </si>
  <si>
    <t>นางสาวภัชรกร โสกรรณิตย์</t>
  </si>
  <si>
    <t>นางสาวพรอัญชิสา ศรีระษา</t>
  </si>
  <si>
    <t>อชิรญากรณ์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</si>
</sst>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sz val="17"/>
      <name val="TH SarabunPSK"/>
      <family val="2"/>
    </font>
    <font>
      <sz val="18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i/>
      <sz val="12"/>
      <color rgb="FFFF0000"/>
      <name val="TH Sarabun New"/>
      <family val="2"/>
      <charset val="222"/>
    </font>
    <font>
      <b/>
      <sz val="12"/>
      <color rgb="FFFF0000"/>
      <name val="CordiaUPC"/>
      <family val="2"/>
    </font>
    <font>
      <b/>
      <i/>
      <sz val="12"/>
      <color rgb="FFFF0000"/>
      <name val="TH Sarabun New"/>
      <family val="2"/>
    </font>
    <font>
      <b/>
      <sz val="11"/>
      <color rgb="FFFF0000"/>
      <name val="CordiaUPC"/>
      <family val="2"/>
    </font>
    <font>
      <b/>
      <sz val="12"/>
      <color rgb="FFFF0000"/>
      <name val="TH SarabunPSK"/>
      <family val="2"/>
    </font>
    <font>
      <b/>
      <sz val="11"/>
      <name val="TH Sarabun New"/>
      <family val="2"/>
    </font>
    <font>
      <sz val="11"/>
      <color rgb="FFFF0000"/>
      <name val="CordiaUPC"/>
      <family val="2"/>
      <charset val="222"/>
    </font>
    <font>
      <i/>
      <sz val="12"/>
      <color theme="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CC"/>
      <name val="TH Sarabun New"/>
      <family val="2"/>
    </font>
    <font>
      <b/>
      <sz val="18"/>
      <color rgb="FF0000CC"/>
      <name val="TH SarabunPSK"/>
      <family val="2"/>
    </font>
    <font>
      <b/>
      <i/>
      <sz val="8"/>
      <color rgb="FF0000FF"/>
      <name val="TH Sarabun New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0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sz val="12"/>
      <name val="CordiaUPC"/>
      <family val="2"/>
      <charset val="22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sz val="8"/>
      <name val="Cordia New"/>
      <family val="2"/>
    </font>
    <font>
      <b/>
      <i/>
      <sz val="7"/>
      <name val="TH Sarabun New"/>
      <family val="2"/>
    </font>
    <font>
      <sz val="16"/>
      <name val="TH SarabunIT๙"/>
      <family val="2"/>
    </font>
    <font>
      <i/>
      <sz val="12"/>
      <color rgb="FF0000FF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2" fontId="9" fillId="0" borderId="1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9" fillId="0" borderId="7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1" xfId="0" quotePrefix="1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9" fillId="0" borderId="7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2" fontId="9" fillId="0" borderId="30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9" fillId="0" borderId="7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2" fontId="9" fillId="0" borderId="3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32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7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9" fillId="0" borderId="76" xfId="0" applyFont="1" applyBorder="1" applyAlignment="1">
      <alignment horizontal="center" vertical="center"/>
    </xf>
    <xf numFmtId="49" fontId="9" fillId="0" borderId="77" xfId="0" quotePrefix="1" applyNumberFormat="1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78" xfId="0" applyFont="1" applyBorder="1" applyAlignment="1">
      <alignment vertical="center" shrinkToFit="1"/>
    </xf>
    <xf numFmtId="0" fontId="10" fillId="0" borderId="77" xfId="0" applyFont="1" applyBorder="1" applyAlignment="1">
      <alignment vertical="center" shrinkToFit="1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0" xfId="0" applyFont="1" applyBorder="1" applyAlignment="1">
      <alignment vertical="center"/>
    </xf>
    <xf numFmtId="2" fontId="9" fillId="0" borderId="80" xfId="0" applyNumberFormat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2" fontId="27" fillId="0" borderId="25" xfId="0" applyNumberFormat="1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10" xfId="0" applyFont="1" applyBorder="1" applyAlignment="1">
      <alignment vertical="center" shrinkToFit="1"/>
    </xf>
    <xf numFmtId="0" fontId="32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49" fontId="32" fillId="0" borderId="7" xfId="0" quotePrefix="1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6" xfId="0" applyFont="1" applyBorder="1" applyAlignment="1">
      <alignment vertical="center" shrinkToFit="1"/>
    </xf>
    <xf numFmtId="0" fontId="32" fillId="0" borderId="7" xfId="0" applyFont="1" applyBorder="1" applyAlignment="1">
      <alignment vertical="center" shrinkToFit="1"/>
    </xf>
    <xf numFmtId="0" fontId="3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25" fillId="0" borderId="0" xfId="0" quotePrefix="1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7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8" xfId="0" applyFont="1" applyBorder="1" applyAlignment="1">
      <alignment vertical="center" shrinkToFit="1"/>
    </xf>
    <xf numFmtId="0" fontId="9" fillId="0" borderId="77" xfId="0" applyFont="1" applyBorder="1" applyAlignment="1">
      <alignment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2" fontId="9" fillId="0" borderId="25" xfId="0" applyNumberFormat="1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1" fontId="32" fillId="0" borderId="11" xfId="0" quotePrefix="1" applyNumberFormat="1" applyFont="1" applyBorder="1" applyAlignment="1">
      <alignment horizontal="center" vertical="center" shrinkToFit="1"/>
    </xf>
    <xf numFmtId="1" fontId="9" fillId="0" borderId="9" xfId="0" quotePrefix="1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left" vertical="center"/>
    </xf>
    <xf numFmtId="1" fontId="9" fillId="0" borderId="11" xfId="0" quotePrefix="1" applyNumberFormat="1" applyFont="1" applyBorder="1" applyAlignment="1">
      <alignment horizontal="center" vertical="center" shrinkToFit="1"/>
    </xf>
    <xf numFmtId="0" fontId="44" fillId="0" borderId="29" xfId="0" applyFont="1" applyBorder="1" applyAlignment="1">
      <alignment horizontal="left" vertical="center"/>
    </xf>
    <xf numFmtId="2" fontId="11" fillId="0" borderId="25" xfId="0" applyNumberFormat="1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1" fontId="9" fillId="0" borderId="100" xfId="0" quotePrefix="1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9" fillId="0" borderId="100" xfId="0" applyFont="1" applyBorder="1" applyAlignment="1">
      <alignment vertical="center" shrinkToFit="1"/>
    </xf>
    <xf numFmtId="0" fontId="44" fillId="0" borderId="101" xfId="0" applyFont="1" applyBorder="1" applyAlignment="1">
      <alignment horizontal="left" vertical="center"/>
    </xf>
    <xf numFmtId="0" fontId="9" fillId="0" borderId="102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2" fontId="9" fillId="0" borderId="10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46" fillId="0" borderId="0" xfId="0" applyFont="1" applyAlignment="1">
      <alignment vertical="center"/>
    </xf>
    <xf numFmtId="49" fontId="47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center" vertical="center" shrinkToFit="1"/>
    </xf>
    <xf numFmtId="0" fontId="49" fillId="0" borderId="21" xfId="0" applyFont="1" applyBorder="1" applyAlignment="1">
      <alignment horizontal="center" vertical="center" shrinkToFit="1"/>
    </xf>
    <xf numFmtId="0" fontId="49" fillId="0" borderId="21" xfId="0" applyFont="1" applyBorder="1" applyAlignment="1">
      <alignment vertical="center" shrinkToFit="1"/>
    </xf>
    <xf numFmtId="0" fontId="49" fillId="0" borderId="2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 shrinkToFit="1"/>
    </xf>
    <xf numFmtId="0" fontId="51" fillId="0" borderId="38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22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 shrinkToFit="1"/>
    </xf>
    <xf numFmtId="0" fontId="51" fillId="0" borderId="40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49" fontId="52" fillId="0" borderId="7" xfId="0" quotePrefix="1" applyNumberFormat="1" applyFont="1" applyBorder="1" applyAlignment="1">
      <alignment horizontal="center" vertical="center" shrinkToFit="1"/>
    </xf>
    <xf numFmtId="0" fontId="52" fillId="0" borderId="1" xfId="0" applyFont="1" applyBorder="1" applyAlignment="1">
      <alignment horizontal="center" vertical="center" shrinkToFit="1"/>
    </xf>
    <xf numFmtId="0" fontId="52" fillId="0" borderId="6" xfId="0" applyFont="1" applyBorder="1" applyAlignment="1">
      <alignment vertical="center" shrinkToFit="1"/>
    </xf>
    <xf numFmtId="0" fontId="52" fillId="0" borderId="7" xfId="0" applyFont="1" applyBorder="1" applyAlignment="1">
      <alignment vertical="center" shrinkToFit="1"/>
    </xf>
    <xf numFmtId="2" fontId="52" fillId="0" borderId="1" xfId="0" applyNumberFormat="1" applyFont="1" applyBorder="1" applyAlignment="1">
      <alignment horizontal="center" vertical="center"/>
    </xf>
    <xf numFmtId="2" fontId="52" fillId="0" borderId="24" xfId="0" applyNumberFormat="1" applyFont="1" applyBorder="1" applyAlignment="1">
      <alignment horizontal="center" vertical="center"/>
    </xf>
    <xf numFmtId="2" fontId="52" fillId="0" borderId="25" xfId="0" applyNumberFormat="1" applyFont="1" applyBorder="1" applyAlignment="1">
      <alignment horizontal="center" vertical="center"/>
    </xf>
    <xf numFmtId="0" fontId="52" fillId="0" borderId="25" xfId="0" applyFont="1" applyBorder="1" applyAlignment="1">
      <alignment vertical="center"/>
    </xf>
    <xf numFmtId="0" fontId="52" fillId="0" borderId="37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/>
    </xf>
    <xf numFmtId="49" fontId="52" fillId="0" borderId="9" xfId="0" quotePrefix="1" applyNumberFormat="1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52" fillId="0" borderId="8" xfId="0" applyFont="1" applyBorder="1" applyAlignment="1">
      <alignment vertical="center" shrinkToFit="1"/>
    </xf>
    <xf numFmtId="0" fontId="52" fillId="0" borderId="9" xfId="0" applyFont="1" applyBorder="1" applyAlignment="1">
      <alignment vertical="center" shrinkToFit="1"/>
    </xf>
    <xf numFmtId="0" fontId="52" fillId="0" borderId="2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27" xfId="0" applyFont="1" applyBorder="1" applyAlignment="1">
      <alignment vertical="center"/>
    </xf>
    <xf numFmtId="2" fontId="52" fillId="0" borderId="27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/>
    </xf>
    <xf numFmtId="49" fontId="52" fillId="0" borderId="11" xfId="0" quotePrefix="1" applyNumberFormat="1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0" fontId="52" fillId="0" borderId="10" xfId="0" applyFont="1" applyBorder="1" applyAlignment="1">
      <alignment vertical="center" shrinkToFit="1"/>
    </xf>
    <xf numFmtId="0" fontId="52" fillId="0" borderId="11" xfId="0" applyFont="1" applyBorder="1" applyAlignment="1">
      <alignment vertical="center" shrinkToFit="1"/>
    </xf>
    <xf numFmtId="0" fontId="52" fillId="0" borderId="29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52" fillId="0" borderId="30" xfId="0" applyFont="1" applyBorder="1" applyAlignment="1">
      <alignment vertical="center"/>
    </xf>
    <xf numFmtId="2" fontId="52" fillId="0" borderId="30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 shrinkToFit="1"/>
    </xf>
    <xf numFmtId="0" fontId="52" fillId="0" borderId="27" xfId="0" applyFont="1" applyBorder="1" applyAlignment="1">
      <alignment horizontal="left" vertical="center"/>
    </xf>
    <xf numFmtId="0" fontId="52" fillId="0" borderId="25" xfId="0" applyFont="1" applyBorder="1" applyAlignment="1">
      <alignment horizontal="center" vertical="center"/>
    </xf>
    <xf numFmtId="0" fontId="52" fillId="0" borderId="8" xfId="0" applyFont="1" applyBorder="1" applyAlignment="1">
      <alignment horizontal="left" vertical="center" shrinkToFit="1"/>
    </xf>
    <xf numFmtId="0" fontId="52" fillId="0" borderId="5" xfId="0" applyFont="1" applyBorder="1" applyAlignment="1">
      <alignment horizontal="center" vertical="center" shrinkToFit="1"/>
    </xf>
    <xf numFmtId="0" fontId="52" fillId="0" borderId="12" xfId="0" applyFont="1" applyBorder="1" applyAlignment="1">
      <alignment vertical="center" shrinkToFit="1"/>
    </xf>
    <xf numFmtId="0" fontId="52" fillId="0" borderId="13" xfId="0" applyFont="1" applyBorder="1" applyAlignment="1">
      <alignment vertical="center" shrinkToFit="1"/>
    </xf>
    <xf numFmtId="2" fontId="52" fillId="0" borderId="32" xfId="0" applyNumberFormat="1" applyFont="1" applyBorder="1" applyAlignment="1">
      <alignment horizontal="center" vertical="center"/>
    </xf>
    <xf numFmtId="2" fontId="52" fillId="0" borderId="33" xfId="0" applyNumberFormat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52" fillId="0" borderId="33" xfId="0" applyFont="1" applyBorder="1" applyAlignment="1">
      <alignment vertical="center"/>
    </xf>
    <xf numFmtId="0" fontId="52" fillId="0" borderId="31" xfId="0" applyFont="1" applyBorder="1" applyAlignment="1">
      <alignment horizontal="center" vertical="center" shrinkToFit="1"/>
    </xf>
    <xf numFmtId="0" fontId="53" fillId="0" borderId="29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52" fillId="0" borderId="0" xfId="0" quotePrefix="1" applyNumberFormat="1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2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54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49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38" fillId="0" borderId="52" xfId="0" applyFont="1" applyBorder="1" applyAlignment="1">
      <alignment horizontal="left" shrinkToFit="1"/>
    </xf>
    <xf numFmtId="0" fontId="38" fillId="0" borderId="55" xfId="0" applyFont="1" applyBorder="1" applyAlignment="1">
      <alignment horizontal="left" shrinkToFit="1"/>
    </xf>
    <xf numFmtId="0" fontId="38" fillId="0" borderId="48" xfId="0" applyFont="1" applyBorder="1" applyAlignment="1">
      <alignment horizontal="left" shrinkToFit="1"/>
    </xf>
    <xf numFmtId="0" fontId="38" fillId="0" borderId="43" xfId="0" applyFont="1" applyBorder="1" applyAlignment="1">
      <alignment horizontal="left" shrinkToFit="1"/>
    </xf>
    <xf numFmtId="0" fontId="38" fillId="0" borderId="59" xfId="0" applyFont="1" applyBorder="1" applyAlignment="1">
      <alignment horizontal="left" shrinkToFit="1"/>
    </xf>
    <xf numFmtId="0" fontId="18" fillId="0" borderId="42" xfId="0" applyFont="1" applyBorder="1" applyAlignment="1">
      <alignment horizontal="left" shrinkToFit="1"/>
    </xf>
    <xf numFmtId="0" fontId="38" fillId="0" borderId="55" xfId="0" applyFont="1" applyBorder="1" applyAlignment="1">
      <alignment shrinkToFit="1"/>
    </xf>
    <xf numFmtId="0" fontId="38" fillId="0" borderId="48" xfId="0" applyFont="1" applyBorder="1" applyAlignment="1">
      <alignment shrinkToFit="1"/>
    </xf>
    <xf numFmtId="0" fontId="18" fillId="0" borderId="61" xfId="0" applyFont="1" applyBorder="1" applyAlignment="1">
      <alignment horizontal="left" shrinkToFit="1"/>
    </xf>
    <xf numFmtId="0" fontId="18" fillId="0" borderId="48" xfId="0" applyFont="1" applyBorder="1" applyAlignment="1">
      <alignment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4" xfId="0" applyFont="1" applyBorder="1" applyAlignment="1">
      <alignment horizontal="center" vertical="center"/>
    </xf>
    <xf numFmtId="0" fontId="58" fillId="0" borderId="29" xfId="0" applyFont="1" applyBorder="1" applyAlignment="1">
      <alignment horizontal="left" vertical="center"/>
    </xf>
    <xf numFmtId="1" fontId="57" fillId="0" borderId="11" xfId="0" quotePrefix="1" applyNumberFormat="1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8" fontId="24" fillId="0" borderId="0" xfId="0" applyNumberFormat="1" applyFont="1" applyAlignment="1">
      <alignment vertical="center"/>
    </xf>
    <xf numFmtId="0" fontId="60" fillId="0" borderId="26" xfId="0" applyFont="1" applyBorder="1" applyAlignment="1">
      <alignment horizontal="left" vertical="center"/>
    </xf>
    <xf numFmtId="0" fontId="23" fillId="0" borderId="46" xfId="0" applyFont="1" applyBorder="1" applyAlignment="1">
      <alignment vertical="center"/>
    </xf>
    <xf numFmtId="0" fontId="61" fillId="0" borderId="0" xfId="0" applyFont="1"/>
    <xf numFmtId="0" fontId="62" fillId="0" borderId="1" xfId="0" applyFont="1" applyBorder="1" applyAlignment="1">
      <alignment horizontal="center" vertical="center" shrinkToFit="1"/>
    </xf>
    <xf numFmtId="0" fontId="62" fillId="0" borderId="6" xfId="0" applyFont="1" applyBorder="1" applyAlignment="1">
      <alignment vertical="center" shrinkToFit="1"/>
    </xf>
    <xf numFmtId="0" fontId="62" fillId="0" borderId="7" xfId="0" applyFont="1" applyBorder="1" applyAlignment="1">
      <alignment vertical="center" shrinkToFit="1"/>
    </xf>
    <xf numFmtId="2" fontId="62" fillId="0" borderId="1" xfId="0" applyNumberFormat="1" applyFont="1" applyBorder="1" applyAlignment="1">
      <alignment horizontal="center" vertical="center"/>
    </xf>
    <xf numFmtId="2" fontId="58" fillId="0" borderId="24" xfId="0" applyNumberFormat="1" applyFont="1" applyBorder="1" applyAlignment="1">
      <alignment horizontal="left" vertical="center"/>
    </xf>
    <xf numFmtId="1" fontId="62" fillId="0" borderId="7" xfId="0" quotePrefix="1" applyNumberFormat="1" applyFont="1" applyBorder="1" applyAlignment="1">
      <alignment horizontal="center" vertical="center" shrinkToFit="1"/>
    </xf>
    <xf numFmtId="1" fontId="6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1" fontId="30" fillId="0" borderId="19" xfId="0" applyNumberFormat="1" applyFont="1" applyBorder="1" applyAlignment="1">
      <alignment horizontal="center" vertical="center"/>
    </xf>
    <xf numFmtId="0" fontId="9" fillId="0" borderId="9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1" fontId="47" fillId="0" borderId="19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50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2" fontId="9" fillId="0" borderId="92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1" fontId="9" fillId="0" borderId="95" xfId="0" applyNumberFormat="1" applyFon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38" fillId="0" borderId="84" xfId="0" applyFont="1" applyBorder="1" applyAlignment="1">
      <alignment horizontal="center" vertical="center" shrinkToFit="1"/>
    </xf>
    <xf numFmtId="0" fontId="38" fillId="0" borderId="87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37" fillId="0" borderId="64" xfId="0" applyFont="1" applyBorder="1" applyAlignment="1">
      <alignment horizontal="center" vertical="center" shrinkToFit="1"/>
    </xf>
    <xf numFmtId="188" fontId="24" fillId="0" borderId="55" xfId="0" applyNumberFormat="1" applyFont="1" applyBorder="1" applyAlignment="1">
      <alignment horizontal="center" vertical="center"/>
    </xf>
    <xf numFmtId="188" fontId="24" fillId="0" borderId="0" xfId="0" applyNumberFormat="1" applyFont="1" applyAlignment="1">
      <alignment horizontal="center" vertical="center"/>
    </xf>
    <xf numFmtId="188" fontId="24" fillId="0" borderId="44" xfId="0" applyNumberFormat="1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87" fontId="22" fillId="0" borderId="61" xfId="0" applyNumberFormat="1" applyFont="1" applyBorder="1" applyAlignment="1">
      <alignment horizontal="center"/>
    </xf>
    <xf numFmtId="187" fontId="22" fillId="0" borderId="46" xfId="0" applyNumberFormat="1" applyFont="1" applyBorder="1" applyAlignment="1">
      <alignment horizontal="center"/>
    </xf>
    <xf numFmtId="187" fontId="22" fillId="0" borderId="45" xfId="0" applyNumberFormat="1" applyFont="1" applyBorder="1" applyAlignment="1">
      <alignment horizontal="center"/>
    </xf>
    <xf numFmtId="0" fontId="37" fillId="0" borderId="65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74" xfId="0" applyFont="1" applyBorder="1" applyAlignment="1">
      <alignment horizontal="center" vertical="center" shrinkToFit="1"/>
    </xf>
    <xf numFmtId="0" fontId="22" fillId="0" borderId="66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 shrinkToFit="1"/>
    </xf>
    <xf numFmtId="0" fontId="38" fillId="0" borderId="85" xfId="0" applyFont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38" fillId="0" borderId="50" xfId="0" applyFont="1" applyBorder="1" applyAlignment="1">
      <alignment horizontal="right" vertical="center"/>
    </xf>
    <xf numFmtId="0" fontId="38" fillId="0" borderId="60" xfId="0" applyFont="1" applyBorder="1" applyAlignment="1">
      <alignment horizontal="right" vertical="center"/>
    </xf>
    <xf numFmtId="0" fontId="38" fillId="0" borderId="51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50" xfId="0" applyFont="1" applyBorder="1" applyAlignment="1">
      <alignment horizontal="right" vertical="center"/>
    </xf>
    <xf numFmtId="0" fontId="37" fillId="0" borderId="68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23" fillId="0" borderId="46" xfId="0" applyFont="1" applyBorder="1" applyAlignment="1">
      <alignment horizontal="right" vertical="center"/>
    </xf>
    <xf numFmtId="0" fontId="40" fillId="0" borderId="65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38" fillId="0" borderId="67" xfId="0" applyFont="1" applyBorder="1" applyAlignment="1">
      <alignment horizontal="right" vertical="center"/>
    </xf>
    <xf numFmtId="0" fontId="38" fillId="0" borderId="5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9" xfId="0" quotePrefix="1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2" fontId="9" fillId="0" borderId="27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18EB53C-CF00-4541-AF5C-79063AF3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54ADA-857A-4333-B909-52FEB0AF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6A9CE70-DEC4-4909-B21E-7FC1A669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021303-A092-4973-BAE9-A27F8F9C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930635D-18EF-49B3-B74C-4348EADE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38D844-3D16-4506-B66B-8F6F4408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85BF21C-4513-4B3C-AC66-28912656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D2919B-7B40-480F-A493-F7887927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7118C4-B6FD-4823-8CE9-825DB426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AC28C7-4B9B-4254-B6AB-D0919894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B6F058-79D0-479F-BC28-921916147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5973B2-96CE-4618-AA0C-547AE9F6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0760D9-66C1-4CBD-A71E-FAC4D7D8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6B135B-72B4-4F8C-B59B-74E75700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ม.3'!B4</f>
        <v>นางสุรีรัตน์  พัฒนถลาง</v>
      </c>
    </row>
    <row r="2" spans="1:41" s="10" customFormat="1" ht="18" customHeight="1" x14ac:dyDescent="0.5">
      <c r="B2" s="85" t="s">
        <v>46</v>
      </c>
      <c r="C2" s="82"/>
      <c r="D2" s="83"/>
      <c r="E2" s="84" t="s">
        <v>51</v>
      </c>
      <c r="M2" s="10" t="s">
        <v>47</v>
      </c>
      <c r="R2" s="10" t="str">
        <f>'ยอด ม.3'!B5</f>
        <v>.............-..............</v>
      </c>
    </row>
    <row r="3" spans="1:41" s="11" customFormat="1" ht="17.25" customHeight="1" x14ac:dyDescent="0.5">
      <c r="A3" s="12" t="s">
        <v>65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Y3" s="10"/>
    </row>
    <row r="4" spans="1:41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ม.3'!F4</f>
        <v>336</v>
      </c>
      <c r="X4" s="316"/>
      <c r="Y4" s="10"/>
    </row>
    <row r="5" spans="1:41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92"/>
    </row>
    <row r="6" spans="1:41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99"/>
    </row>
    <row r="7" spans="1:41" s="2" customFormat="1" ht="17.100000000000001" customHeight="1" x14ac:dyDescent="0.5">
      <c r="A7" s="13">
        <v>1</v>
      </c>
      <c r="B7" s="14">
        <v>43902</v>
      </c>
      <c r="C7" s="15" t="s">
        <v>89</v>
      </c>
      <c r="D7" s="16" t="s">
        <v>117</v>
      </c>
      <c r="E7" s="17" t="s">
        <v>194</v>
      </c>
      <c r="F7" s="18" t="s">
        <v>13</v>
      </c>
      <c r="G7" s="72"/>
      <c r="H7" s="19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7"/>
    </row>
    <row r="8" spans="1:41" s="2" customFormat="1" ht="15.75" customHeight="1" x14ac:dyDescent="0.5">
      <c r="A8" s="23">
        <v>2</v>
      </c>
      <c r="B8" s="24">
        <v>43903</v>
      </c>
      <c r="C8" s="25" t="s">
        <v>89</v>
      </c>
      <c r="D8" s="26" t="s">
        <v>195</v>
      </c>
      <c r="E8" s="27" t="s">
        <v>196</v>
      </c>
      <c r="F8" s="23" t="s">
        <v>14</v>
      </c>
      <c r="G8" s="73"/>
      <c r="H8" s="28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1" s="2" customFormat="1" ht="15.75" customHeight="1" x14ac:dyDescent="0.5">
      <c r="A9" s="23">
        <v>3</v>
      </c>
      <c r="B9" s="24">
        <v>43904</v>
      </c>
      <c r="C9" s="25" t="s">
        <v>89</v>
      </c>
      <c r="D9" s="26" t="s">
        <v>197</v>
      </c>
      <c r="E9" s="27" t="s">
        <v>198</v>
      </c>
      <c r="F9" s="23" t="s">
        <v>15</v>
      </c>
      <c r="G9" s="73"/>
      <c r="H9" s="28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1" s="2" customFormat="1" ht="15.75" customHeight="1" x14ac:dyDescent="0.5">
      <c r="A10" s="23">
        <v>4</v>
      </c>
      <c r="B10" s="24">
        <v>43905</v>
      </c>
      <c r="C10" s="25" t="s">
        <v>89</v>
      </c>
      <c r="D10" s="26" t="s">
        <v>199</v>
      </c>
      <c r="E10" s="27" t="s">
        <v>200</v>
      </c>
      <c r="F10" s="23" t="s">
        <v>16</v>
      </c>
      <c r="G10" s="73"/>
      <c r="H10" s="28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C10" s="3"/>
      <c r="AL10" s="5"/>
      <c r="AN10" s="5"/>
      <c r="AO10" s="4"/>
    </row>
    <row r="11" spans="1:41" s="2" customFormat="1" ht="15.75" customHeight="1" x14ac:dyDescent="0.5">
      <c r="A11" s="33">
        <v>5</v>
      </c>
      <c r="B11" s="34">
        <v>43906</v>
      </c>
      <c r="C11" s="35" t="s">
        <v>89</v>
      </c>
      <c r="D11" s="36" t="s">
        <v>140</v>
      </c>
      <c r="E11" s="37" t="s">
        <v>201</v>
      </c>
      <c r="F11" s="33" t="s">
        <v>17</v>
      </c>
      <c r="G11" s="74"/>
      <c r="H11" s="38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C11" s="3"/>
      <c r="AL11" s="5"/>
      <c r="AN11" s="5"/>
      <c r="AO11" s="4"/>
    </row>
    <row r="12" spans="1:41" s="2" customFormat="1" ht="15.75" customHeight="1" x14ac:dyDescent="0.5">
      <c r="A12" s="13">
        <v>6</v>
      </c>
      <c r="B12" s="14">
        <v>43907</v>
      </c>
      <c r="C12" s="15" t="s">
        <v>89</v>
      </c>
      <c r="D12" s="16" t="s">
        <v>202</v>
      </c>
      <c r="E12" s="17" t="s">
        <v>203</v>
      </c>
      <c r="F12" s="18" t="s">
        <v>13</v>
      </c>
      <c r="G12" s="72"/>
      <c r="H12" s="19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C12" s="3"/>
      <c r="AL12" s="5"/>
      <c r="AN12" s="5"/>
      <c r="AO12" s="4"/>
    </row>
    <row r="13" spans="1:41" s="2" customFormat="1" ht="16.149999999999999" customHeight="1" x14ac:dyDescent="0.5">
      <c r="A13" s="23">
        <v>7</v>
      </c>
      <c r="B13" s="24">
        <v>43908</v>
      </c>
      <c r="C13" s="25" t="s">
        <v>89</v>
      </c>
      <c r="D13" s="26" t="s">
        <v>105</v>
      </c>
      <c r="E13" s="27" t="s">
        <v>204</v>
      </c>
      <c r="F13" s="23" t="s">
        <v>14</v>
      </c>
      <c r="G13" s="73"/>
      <c r="H13" s="28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C13" s="3"/>
      <c r="AL13" s="5"/>
      <c r="AN13" s="5"/>
      <c r="AO13" s="4"/>
    </row>
    <row r="14" spans="1:41" s="2" customFormat="1" ht="16.149999999999999" customHeight="1" x14ac:dyDescent="0.5">
      <c r="A14" s="23">
        <v>8</v>
      </c>
      <c r="B14" s="24">
        <v>43909</v>
      </c>
      <c r="C14" s="25" t="s">
        <v>89</v>
      </c>
      <c r="D14" s="26" t="s">
        <v>205</v>
      </c>
      <c r="E14" s="27" t="s">
        <v>206</v>
      </c>
      <c r="F14" s="23" t="s">
        <v>15</v>
      </c>
      <c r="G14" s="73"/>
      <c r="H14" s="28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C14" s="3"/>
      <c r="AL14" s="5"/>
      <c r="AN14" s="5"/>
      <c r="AO14" s="4"/>
    </row>
    <row r="15" spans="1:41" s="2" customFormat="1" ht="16.149999999999999" customHeight="1" x14ac:dyDescent="0.5">
      <c r="A15" s="23">
        <v>9</v>
      </c>
      <c r="B15" s="24">
        <v>43910</v>
      </c>
      <c r="C15" s="25" t="s">
        <v>89</v>
      </c>
      <c r="D15" s="26" t="s">
        <v>207</v>
      </c>
      <c r="E15" s="27" t="s">
        <v>208</v>
      </c>
      <c r="F15" s="23" t="s">
        <v>16</v>
      </c>
      <c r="G15" s="73"/>
      <c r="H15" s="28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C15" s="3"/>
      <c r="AL15" s="5"/>
      <c r="AN15" s="5"/>
      <c r="AO15" s="4"/>
    </row>
    <row r="16" spans="1:41" s="2" customFormat="1" ht="16.350000000000001" customHeight="1" x14ac:dyDescent="0.5">
      <c r="A16" s="33">
        <v>10</v>
      </c>
      <c r="B16" s="34">
        <v>43911</v>
      </c>
      <c r="C16" s="35" t="s">
        <v>89</v>
      </c>
      <c r="D16" s="36" t="s">
        <v>134</v>
      </c>
      <c r="E16" s="37" t="s">
        <v>209</v>
      </c>
      <c r="F16" s="33" t="s">
        <v>17</v>
      </c>
      <c r="G16" s="74"/>
      <c r="H16" s="38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C16" s="3"/>
      <c r="AL16" s="5"/>
      <c r="AN16" s="5"/>
      <c r="AO16" s="4"/>
    </row>
    <row r="17" spans="1:41" s="2" customFormat="1" ht="16.149999999999999" customHeight="1" x14ac:dyDescent="0.5">
      <c r="A17" s="13">
        <v>11</v>
      </c>
      <c r="B17" s="14">
        <v>43912</v>
      </c>
      <c r="C17" s="15" t="s">
        <v>89</v>
      </c>
      <c r="D17" s="16" t="s">
        <v>210</v>
      </c>
      <c r="E17" s="17" t="s">
        <v>211</v>
      </c>
      <c r="F17" s="18" t="s">
        <v>13</v>
      </c>
      <c r="G17" s="72"/>
      <c r="H17" s="19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C17" s="3"/>
      <c r="AL17" s="5"/>
      <c r="AN17" s="5"/>
      <c r="AO17" s="4"/>
    </row>
    <row r="18" spans="1:41" s="2" customFormat="1" ht="16.149999999999999" customHeight="1" x14ac:dyDescent="0.5">
      <c r="A18" s="23">
        <v>12</v>
      </c>
      <c r="B18" s="24">
        <v>43913</v>
      </c>
      <c r="C18" s="25" t="s">
        <v>89</v>
      </c>
      <c r="D18" s="26" t="s">
        <v>212</v>
      </c>
      <c r="E18" s="27" t="s">
        <v>213</v>
      </c>
      <c r="F18" s="23" t="s">
        <v>14</v>
      </c>
      <c r="G18" s="73"/>
      <c r="H18" s="28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C18" s="3"/>
      <c r="AL18" s="5"/>
      <c r="AN18" s="5"/>
      <c r="AO18" s="4"/>
    </row>
    <row r="19" spans="1:41" s="2" customFormat="1" ht="16.149999999999999" customHeight="1" x14ac:dyDescent="0.5">
      <c r="A19" s="23">
        <v>13</v>
      </c>
      <c r="B19" s="24">
        <v>43914</v>
      </c>
      <c r="C19" s="25" t="s">
        <v>89</v>
      </c>
      <c r="D19" s="44" t="s">
        <v>214</v>
      </c>
      <c r="E19" s="27" t="s">
        <v>215</v>
      </c>
      <c r="F19" s="23" t="s">
        <v>15</v>
      </c>
      <c r="G19" s="73"/>
      <c r="H19" s="28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C19" s="3"/>
      <c r="AL19" s="5"/>
      <c r="AN19" s="5"/>
      <c r="AO19" s="4"/>
    </row>
    <row r="20" spans="1:41" s="2" customFormat="1" ht="16.149999999999999" customHeight="1" x14ac:dyDescent="0.5">
      <c r="A20" s="23">
        <v>14</v>
      </c>
      <c r="B20" s="24">
        <v>43915</v>
      </c>
      <c r="C20" s="25" t="s">
        <v>89</v>
      </c>
      <c r="D20" s="26" t="s">
        <v>216</v>
      </c>
      <c r="E20" s="27" t="s">
        <v>217</v>
      </c>
      <c r="F20" s="23" t="s">
        <v>16</v>
      </c>
      <c r="G20" s="73"/>
      <c r="H20" s="28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C20" s="3"/>
      <c r="AL20" s="5"/>
      <c r="AN20" s="5"/>
      <c r="AO20" s="4"/>
    </row>
    <row r="21" spans="1:41" s="2" customFormat="1" ht="16.350000000000001" customHeight="1" x14ac:dyDescent="0.5">
      <c r="A21" s="33">
        <v>15</v>
      </c>
      <c r="B21" s="34">
        <v>43916</v>
      </c>
      <c r="C21" s="35" t="s">
        <v>89</v>
      </c>
      <c r="D21" s="36" t="s">
        <v>218</v>
      </c>
      <c r="E21" s="37" t="s">
        <v>113</v>
      </c>
      <c r="F21" s="33" t="s">
        <v>17</v>
      </c>
      <c r="G21" s="74"/>
      <c r="H21" s="38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C21" s="3"/>
      <c r="AL21" s="5"/>
      <c r="AN21" s="5"/>
      <c r="AO21" s="4"/>
    </row>
    <row r="22" spans="1:41" s="2" customFormat="1" ht="16.149999999999999" customHeight="1" x14ac:dyDescent="0.5">
      <c r="A22" s="13">
        <v>16</v>
      </c>
      <c r="B22" s="14">
        <v>43917</v>
      </c>
      <c r="C22" s="15" t="s">
        <v>89</v>
      </c>
      <c r="D22" s="16" t="s">
        <v>219</v>
      </c>
      <c r="E22" s="17" t="s">
        <v>220</v>
      </c>
      <c r="F22" s="18" t="s">
        <v>13</v>
      </c>
      <c r="G22" s="72"/>
      <c r="H22" s="19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C22" s="3"/>
      <c r="AL22" s="5"/>
      <c r="AN22" s="5"/>
      <c r="AO22" s="4"/>
    </row>
    <row r="23" spans="1:41" s="2" customFormat="1" ht="16.149999999999999" customHeight="1" x14ac:dyDescent="0.5">
      <c r="A23" s="23">
        <v>17</v>
      </c>
      <c r="B23" s="24">
        <v>43918</v>
      </c>
      <c r="C23" s="25" t="s">
        <v>89</v>
      </c>
      <c r="D23" s="26" t="s">
        <v>221</v>
      </c>
      <c r="E23" s="27" t="s">
        <v>222</v>
      </c>
      <c r="F23" s="23" t="s">
        <v>14</v>
      </c>
      <c r="G23" s="73"/>
      <c r="H23" s="28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C23" s="3"/>
      <c r="AL23" s="5"/>
      <c r="AN23" s="5"/>
      <c r="AO23" s="4"/>
    </row>
    <row r="24" spans="1:41" s="2" customFormat="1" ht="16.149999999999999" customHeight="1" x14ac:dyDescent="0.5">
      <c r="A24" s="23">
        <v>18</v>
      </c>
      <c r="B24" s="24">
        <v>43919</v>
      </c>
      <c r="C24" s="25" t="s">
        <v>95</v>
      </c>
      <c r="D24" s="26" t="s">
        <v>223</v>
      </c>
      <c r="E24" s="27" t="s">
        <v>224</v>
      </c>
      <c r="F24" s="23" t="s">
        <v>15</v>
      </c>
      <c r="G24" s="73"/>
      <c r="H24" s="28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C24" s="3"/>
      <c r="AL24" s="5"/>
      <c r="AN24" s="5"/>
      <c r="AO24" s="4"/>
    </row>
    <row r="25" spans="1:41" s="2" customFormat="1" ht="15.95" customHeight="1" x14ac:dyDescent="0.5">
      <c r="A25" s="23">
        <v>19</v>
      </c>
      <c r="B25" s="24">
        <v>43921</v>
      </c>
      <c r="C25" s="25" t="s">
        <v>95</v>
      </c>
      <c r="D25" s="26" t="s">
        <v>225</v>
      </c>
      <c r="E25" s="27" t="s">
        <v>226</v>
      </c>
      <c r="F25" s="23" t="s">
        <v>17</v>
      </c>
      <c r="G25" s="73"/>
      <c r="H25" s="28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7"/>
      <c r="AC25" s="3"/>
      <c r="AL25" s="5"/>
      <c r="AN25" s="5"/>
      <c r="AO25" s="4"/>
    </row>
    <row r="26" spans="1:41" s="2" customFormat="1" ht="17.100000000000001" customHeight="1" x14ac:dyDescent="0.5">
      <c r="A26" s="33">
        <v>20</v>
      </c>
      <c r="B26" s="34">
        <v>43922</v>
      </c>
      <c r="C26" s="35" t="s">
        <v>95</v>
      </c>
      <c r="D26" s="36" t="s">
        <v>227</v>
      </c>
      <c r="E26" s="37" t="s">
        <v>228</v>
      </c>
      <c r="F26" s="33" t="s">
        <v>13</v>
      </c>
      <c r="G26" s="74"/>
      <c r="H26" s="38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C26" s="3"/>
      <c r="AL26" s="5"/>
      <c r="AN26" s="5"/>
      <c r="AO26" s="4"/>
    </row>
    <row r="27" spans="1:41" s="2" customFormat="1" ht="16.149999999999999" customHeight="1" x14ac:dyDescent="0.5">
      <c r="A27" s="13">
        <v>21</v>
      </c>
      <c r="B27" s="14">
        <v>43923</v>
      </c>
      <c r="C27" s="45" t="s">
        <v>95</v>
      </c>
      <c r="D27" s="46" t="s">
        <v>229</v>
      </c>
      <c r="E27" s="47" t="s">
        <v>230</v>
      </c>
      <c r="F27" s="18" t="s">
        <v>14</v>
      </c>
      <c r="G27" s="76"/>
      <c r="H27" s="81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C27" s="3"/>
      <c r="AL27" s="5"/>
      <c r="AN27" s="5"/>
      <c r="AO27" s="4"/>
    </row>
    <row r="28" spans="1:41" s="2" customFormat="1" ht="16.149999999999999" customHeight="1" x14ac:dyDescent="0.5">
      <c r="A28" s="23">
        <v>22</v>
      </c>
      <c r="B28" s="24">
        <v>43924</v>
      </c>
      <c r="C28" s="51" t="s">
        <v>95</v>
      </c>
      <c r="D28" s="26" t="s">
        <v>231</v>
      </c>
      <c r="E28" s="27" t="s">
        <v>232</v>
      </c>
      <c r="F28" s="23" t="s">
        <v>15</v>
      </c>
      <c r="G28" s="73"/>
      <c r="H28" s="28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1" s="2" customFormat="1" ht="15.95" customHeight="1" x14ac:dyDescent="0.5">
      <c r="A29" s="23">
        <v>23</v>
      </c>
      <c r="B29" s="24">
        <v>43925</v>
      </c>
      <c r="C29" s="25" t="s">
        <v>95</v>
      </c>
      <c r="D29" s="52" t="s">
        <v>233</v>
      </c>
      <c r="E29" s="53" t="s">
        <v>234</v>
      </c>
      <c r="F29" s="23" t="s">
        <v>16</v>
      </c>
      <c r="G29" s="73"/>
      <c r="H29" s="28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1" s="2" customFormat="1" ht="16.149999999999999" customHeight="1" x14ac:dyDescent="0.5">
      <c r="A30" s="23">
        <v>24</v>
      </c>
      <c r="B30" s="24">
        <v>43926</v>
      </c>
      <c r="C30" s="25" t="s">
        <v>95</v>
      </c>
      <c r="D30" s="26" t="s">
        <v>235</v>
      </c>
      <c r="E30" s="27" t="s">
        <v>236</v>
      </c>
      <c r="F30" s="23" t="s">
        <v>17</v>
      </c>
      <c r="G30" s="73"/>
      <c r="H30" s="28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C30" s="3"/>
      <c r="AL30" s="5"/>
      <c r="AN30" s="5"/>
      <c r="AO30" s="4"/>
    </row>
    <row r="31" spans="1:41" s="2" customFormat="1" ht="16.149999999999999" customHeight="1" x14ac:dyDescent="0.5">
      <c r="A31" s="33">
        <v>25</v>
      </c>
      <c r="B31" s="34">
        <v>43927</v>
      </c>
      <c r="C31" s="54" t="s">
        <v>95</v>
      </c>
      <c r="D31" s="55" t="s">
        <v>237</v>
      </c>
      <c r="E31" s="56" t="s">
        <v>238</v>
      </c>
      <c r="F31" s="33" t="s">
        <v>13</v>
      </c>
      <c r="G31" s="77"/>
      <c r="H31" s="57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7"/>
      <c r="AC31" s="3"/>
      <c r="AL31" s="5"/>
      <c r="AN31" s="5"/>
      <c r="AO31" s="4"/>
    </row>
    <row r="32" spans="1:41" s="2" customFormat="1" ht="15.75" customHeight="1" x14ac:dyDescent="0.5">
      <c r="A32" s="13">
        <v>26</v>
      </c>
      <c r="B32" s="14">
        <v>43928</v>
      </c>
      <c r="C32" s="15" t="s">
        <v>95</v>
      </c>
      <c r="D32" s="16" t="s">
        <v>239</v>
      </c>
      <c r="E32" s="17" t="s">
        <v>240</v>
      </c>
      <c r="F32" s="18" t="s">
        <v>14</v>
      </c>
      <c r="G32" s="72"/>
      <c r="H32" s="19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C32" s="3"/>
      <c r="AL32" s="5"/>
      <c r="AN32" s="5"/>
      <c r="AO32" s="4"/>
    </row>
    <row r="33" spans="1:41" s="2" customFormat="1" ht="15.75" customHeight="1" x14ac:dyDescent="0.5">
      <c r="A33" s="23">
        <v>27</v>
      </c>
      <c r="B33" s="24">
        <v>43929</v>
      </c>
      <c r="C33" s="25" t="s">
        <v>95</v>
      </c>
      <c r="D33" s="26" t="s">
        <v>241</v>
      </c>
      <c r="E33" s="27" t="s">
        <v>242</v>
      </c>
      <c r="F33" s="23" t="s">
        <v>15</v>
      </c>
      <c r="G33" s="73"/>
      <c r="H33" s="28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C33" s="3"/>
      <c r="AL33" s="5"/>
      <c r="AN33" s="5"/>
      <c r="AO33" s="4"/>
    </row>
    <row r="34" spans="1:41" s="2" customFormat="1" ht="15.75" customHeight="1" x14ac:dyDescent="0.5">
      <c r="A34" s="23">
        <v>28</v>
      </c>
      <c r="B34" s="24">
        <v>43930</v>
      </c>
      <c r="C34" s="25" t="s">
        <v>95</v>
      </c>
      <c r="D34" s="26" t="s">
        <v>243</v>
      </c>
      <c r="E34" s="27" t="s">
        <v>244</v>
      </c>
      <c r="F34" s="23" t="s">
        <v>16</v>
      </c>
      <c r="G34" s="73"/>
      <c r="H34" s="28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3">
        <v>29</v>
      </c>
      <c r="B35" s="24">
        <v>43931</v>
      </c>
      <c r="C35" s="25" t="s">
        <v>95</v>
      </c>
      <c r="D35" s="26" t="s">
        <v>245</v>
      </c>
      <c r="E35" s="27" t="s">
        <v>177</v>
      </c>
      <c r="F35" s="23" t="s">
        <v>17</v>
      </c>
      <c r="G35" s="73"/>
      <c r="H35" s="28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C35" s="3"/>
      <c r="AL35" s="5"/>
      <c r="AN35" s="5"/>
      <c r="AO35" s="4"/>
    </row>
    <row r="36" spans="1:41" s="2" customFormat="1" ht="16.350000000000001" customHeight="1" x14ac:dyDescent="0.5">
      <c r="A36" s="33"/>
      <c r="B36" s="34"/>
      <c r="C36" s="35"/>
      <c r="D36" s="36"/>
      <c r="E36" s="37"/>
      <c r="F36" s="33"/>
      <c r="G36" s="74"/>
      <c r="H36" s="38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A36" s="7"/>
      <c r="AC36" s="3"/>
      <c r="AL36" s="5"/>
      <c r="AN36" s="5"/>
      <c r="AO36" s="4"/>
    </row>
    <row r="37" spans="1:41" s="2" customFormat="1" ht="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A37" s="7"/>
      <c r="AC37" s="3"/>
      <c r="AL37" s="5"/>
      <c r="AN37" s="5"/>
      <c r="AO37" s="4"/>
    </row>
    <row r="38" spans="1:41" s="2" customFormat="1" ht="16.149999999999999" customHeight="1" x14ac:dyDescent="0.5">
      <c r="A38" s="67"/>
      <c r="B38" s="71" t="s">
        <v>29</v>
      </c>
      <c r="C38" s="68"/>
      <c r="E38" s="68">
        <f>I38+O38</f>
        <v>29</v>
      </c>
      <c r="F38" s="69" t="s">
        <v>6</v>
      </c>
      <c r="G38" s="71" t="s">
        <v>11</v>
      </c>
      <c r="H38" s="71"/>
      <c r="I38" s="68">
        <f>COUNTIF($C$7:$C$36,"ช")</f>
        <v>17</v>
      </c>
      <c r="J38" s="67"/>
      <c r="K38" s="70" t="s">
        <v>8</v>
      </c>
      <c r="L38" s="71"/>
      <c r="M38" s="149" t="s">
        <v>7</v>
      </c>
      <c r="N38" s="149"/>
      <c r="O38" s="68">
        <f>COUNTIF($C$7:$C$36,"ญ")</f>
        <v>12</v>
      </c>
      <c r="P38" s="67"/>
      <c r="Q38" s="70" t="s">
        <v>8</v>
      </c>
      <c r="X38" s="67"/>
      <c r="Y38" s="67"/>
    </row>
    <row r="39" spans="1:41" s="137" customFormat="1" ht="15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AC39" s="138"/>
      <c r="AD39" s="139"/>
      <c r="AE39" s="140"/>
      <c r="AF39" s="141"/>
      <c r="AG39" s="141"/>
      <c r="AH39" s="138"/>
    </row>
    <row r="40" spans="1:41" s="144" customFormat="1" ht="15" hidden="1" customHeight="1" x14ac:dyDescent="0.5">
      <c r="A40" s="136"/>
      <c r="B40" s="142"/>
      <c r="C40" s="136"/>
      <c r="D40" s="143" t="s">
        <v>23</v>
      </c>
      <c r="E40" s="143">
        <f>COUNTIF($F$7:$F$36,"แดง")</f>
        <v>6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41" s="144" customFormat="1" ht="15" hidden="1" customHeight="1" x14ac:dyDescent="0.5">
      <c r="A41" s="136"/>
      <c r="B41" s="142"/>
      <c r="C41" s="136"/>
      <c r="D41" s="143" t="s">
        <v>24</v>
      </c>
      <c r="E41" s="143">
        <f>COUNTIF($F$7:$F$36,"เหลือง")</f>
        <v>6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spans="1:41" s="144" customFormat="1" ht="15" hidden="1" customHeight="1" x14ac:dyDescent="0.5">
      <c r="A42" s="136"/>
      <c r="B42" s="142"/>
      <c r="C42" s="136"/>
      <c r="D42" s="143" t="s">
        <v>25</v>
      </c>
      <c r="E42" s="143">
        <f>COUNTIF($F$7:$F$36,"น้ำเงิน")</f>
        <v>6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41" s="144" customFormat="1" ht="15" hidden="1" customHeight="1" x14ac:dyDescent="0.5">
      <c r="A43" s="136"/>
      <c r="B43" s="142"/>
      <c r="C43" s="136"/>
      <c r="D43" s="143" t="s">
        <v>26</v>
      </c>
      <c r="E43" s="143">
        <f>COUNTIF($F$7:$F$36,"ม่วง")</f>
        <v>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spans="1:41" s="144" customFormat="1" ht="15" hidden="1" customHeight="1" x14ac:dyDescent="0.5">
      <c r="A44" s="136"/>
      <c r="B44" s="142"/>
      <c r="C44" s="136"/>
      <c r="D44" s="143" t="s">
        <v>27</v>
      </c>
      <c r="E44" s="143">
        <f>COUNTIF($F$7:$F$36,"ฟ้า")</f>
        <v>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spans="1:41" s="144" customFormat="1" ht="15" hidden="1" customHeight="1" x14ac:dyDescent="0.5">
      <c r="A45" s="136"/>
      <c r="B45" s="142"/>
      <c r="C45" s="136"/>
      <c r="D45" s="143" t="s">
        <v>5</v>
      </c>
      <c r="E45" s="143">
        <f>SUM(E40:E44)</f>
        <v>29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41" s="144" customFormat="1" ht="15" customHeight="1" x14ac:dyDescent="0.5">
      <c r="B46" s="145"/>
      <c r="C46" s="146"/>
      <c r="D46" s="147"/>
      <c r="E46" s="147"/>
    </row>
    <row r="47" spans="1:41" s="144" customFormat="1" ht="15" customHeight="1" x14ac:dyDescent="0.5">
      <c r="B47" s="145"/>
      <c r="C47" s="146"/>
      <c r="D47" s="147"/>
      <c r="E47" s="147"/>
    </row>
    <row r="48" spans="1:41" s="144" customFormat="1" ht="15" customHeight="1" x14ac:dyDescent="0.5">
      <c r="B48" s="145"/>
      <c r="C48" s="148"/>
      <c r="D48" s="137"/>
      <c r="E48" s="137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ม.3'!B22</f>
        <v>นางสาวพรรณทิภา เชิงสมอ</v>
      </c>
    </row>
    <row r="2" spans="1:40" s="10" customFormat="1" ht="18" customHeight="1" x14ac:dyDescent="0.5">
      <c r="B2" s="85" t="s">
        <v>46</v>
      </c>
      <c r="C2" s="82"/>
      <c r="D2" s="83"/>
      <c r="E2" s="84" t="s">
        <v>60</v>
      </c>
      <c r="M2" s="10" t="s">
        <v>47</v>
      </c>
      <c r="R2" s="10" t="str">
        <f>'ยอด ม.3'!B23</f>
        <v>นายเจนรวุฒิ  บรรดาศักดิ์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ม.3'!F22</f>
        <v>325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44240</v>
      </c>
      <c r="C7" s="155" t="s">
        <v>89</v>
      </c>
      <c r="D7" s="156" t="s">
        <v>764</v>
      </c>
      <c r="E7" s="157" t="s">
        <v>765</v>
      </c>
      <c r="F7" s="18" t="s">
        <v>16</v>
      </c>
      <c r="G7" s="72"/>
      <c r="H7" s="123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124"/>
    </row>
    <row r="8" spans="1:40" s="2" customFormat="1" ht="16.149999999999999" customHeight="1" x14ac:dyDescent="0.5">
      <c r="A8" s="23">
        <v>2</v>
      </c>
      <c r="B8" s="24">
        <v>44241</v>
      </c>
      <c r="C8" s="51" t="s">
        <v>89</v>
      </c>
      <c r="D8" s="52" t="s">
        <v>766</v>
      </c>
      <c r="E8" s="53" t="s">
        <v>114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44242</v>
      </c>
      <c r="C9" s="51" t="s">
        <v>89</v>
      </c>
      <c r="D9" s="52" t="s">
        <v>767</v>
      </c>
      <c r="E9" s="53" t="s">
        <v>768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44243</v>
      </c>
      <c r="C10" s="51" t="s">
        <v>89</v>
      </c>
      <c r="D10" s="52" t="s">
        <v>769</v>
      </c>
      <c r="E10" s="53" t="s">
        <v>770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44244</v>
      </c>
      <c r="C11" s="158" t="s">
        <v>89</v>
      </c>
      <c r="D11" s="159" t="s">
        <v>771</v>
      </c>
      <c r="E11" s="160" t="s">
        <v>772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44245</v>
      </c>
      <c r="C12" s="155" t="s">
        <v>89</v>
      </c>
      <c r="D12" s="156" t="s">
        <v>773</v>
      </c>
      <c r="E12" s="157" t="s">
        <v>774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44246</v>
      </c>
      <c r="C13" s="51" t="s">
        <v>89</v>
      </c>
      <c r="D13" s="52" t="s">
        <v>156</v>
      </c>
      <c r="E13" s="53" t="s">
        <v>775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44247</v>
      </c>
      <c r="C14" s="51" t="s">
        <v>89</v>
      </c>
      <c r="D14" s="52" t="s">
        <v>776</v>
      </c>
      <c r="E14" s="53" t="s">
        <v>336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44248</v>
      </c>
      <c r="C15" s="51" t="s">
        <v>89</v>
      </c>
      <c r="D15" s="52" t="s">
        <v>777</v>
      </c>
      <c r="E15" s="53" t="s">
        <v>778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44249</v>
      </c>
      <c r="C16" s="158" t="s">
        <v>89</v>
      </c>
      <c r="D16" s="159" t="s">
        <v>166</v>
      </c>
      <c r="E16" s="160" t="s">
        <v>779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44250</v>
      </c>
      <c r="C17" s="155" t="s">
        <v>89</v>
      </c>
      <c r="D17" s="156" t="s">
        <v>780</v>
      </c>
      <c r="E17" s="157" t="s">
        <v>781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44251</v>
      </c>
      <c r="C18" s="51" t="s">
        <v>89</v>
      </c>
      <c r="D18" s="52" t="s">
        <v>149</v>
      </c>
      <c r="E18" s="53" t="s">
        <v>151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44252</v>
      </c>
      <c r="C19" s="51" t="s">
        <v>89</v>
      </c>
      <c r="D19" s="161" t="s">
        <v>149</v>
      </c>
      <c r="E19" s="53" t="s">
        <v>782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44253</v>
      </c>
      <c r="C20" s="51" t="s">
        <v>89</v>
      </c>
      <c r="D20" s="52" t="s">
        <v>783</v>
      </c>
      <c r="E20" s="53" t="s">
        <v>784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44254</v>
      </c>
      <c r="C21" s="158" t="s">
        <v>89</v>
      </c>
      <c r="D21" s="159" t="s">
        <v>785</v>
      </c>
      <c r="E21" s="160" t="s">
        <v>786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44255</v>
      </c>
      <c r="C22" s="155" t="s">
        <v>89</v>
      </c>
      <c r="D22" s="156" t="s">
        <v>787</v>
      </c>
      <c r="E22" s="157" t="s">
        <v>788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44256</v>
      </c>
      <c r="C23" s="51" t="s">
        <v>89</v>
      </c>
      <c r="D23" s="52" t="s">
        <v>789</v>
      </c>
      <c r="E23" s="53" t="s">
        <v>790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44257</v>
      </c>
      <c r="C24" s="51" t="s">
        <v>89</v>
      </c>
      <c r="D24" s="52" t="s">
        <v>142</v>
      </c>
      <c r="E24" s="53" t="s">
        <v>791</v>
      </c>
      <c r="F24" s="23" t="s">
        <v>13</v>
      </c>
      <c r="G24" s="174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44258</v>
      </c>
      <c r="C25" s="51" t="s">
        <v>89</v>
      </c>
      <c r="D25" s="52" t="s">
        <v>792</v>
      </c>
      <c r="E25" s="53" t="s">
        <v>793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179">
        <v>44259</v>
      </c>
      <c r="C26" s="158" t="s">
        <v>95</v>
      </c>
      <c r="D26" s="159" t="s">
        <v>794</v>
      </c>
      <c r="E26" s="160" t="s">
        <v>795</v>
      </c>
      <c r="F26" s="33" t="s">
        <v>15</v>
      </c>
      <c r="G26" s="175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44260</v>
      </c>
      <c r="C27" s="162" t="s">
        <v>95</v>
      </c>
      <c r="D27" s="46" t="s">
        <v>796</v>
      </c>
      <c r="E27" s="47" t="s">
        <v>797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44261</v>
      </c>
      <c r="C28" s="51" t="s">
        <v>95</v>
      </c>
      <c r="D28" s="52" t="s">
        <v>798</v>
      </c>
      <c r="E28" s="53" t="s">
        <v>799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44262</v>
      </c>
      <c r="C29" s="51" t="s">
        <v>95</v>
      </c>
      <c r="D29" s="52" t="s">
        <v>340</v>
      </c>
      <c r="E29" s="53" t="s">
        <v>173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44263</v>
      </c>
      <c r="C30" s="51" t="s">
        <v>95</v>
      </c>
      <c r="D30" s="52" t="s">
        <v>800</v>
      </c>
      <c r="E30" s="53" t="s">
        <v>801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44264</v>
      </c>
      <c r="C31" s="163" t="s">
        <v>95</v>
      </c>
      <c r="D31" s="164" t="s">
        <v>802</v>
      </c>
      <c r="E31" s="165" t="s">
        <v>803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44265</v>
      </c>
      <c r="C32" s="155" t="s">
        <v>95</v>
      </c>
      <c r="D32" s="156" t="s">
        <v>143</v>
      </c>
      <c r="E32" s="157" t="s">
        <v>804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44266</v>
      </c>
      <c r="C33" s="51" t="s">
        <v>95</v>
      </c>
      <c r="D33" s="52" t="s">
        <v>286</v>
      </c>
      <c r="E33" s="53" t="s">
        <v>805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44267</v>
      </c>
      <c r="C34" s="51" t="s">
        <v>95</v>
      </c>
      <c r="D34" s="52" t="s">
        <v>806</v>
      </c>
      <c r="E34" s="53" t="s">
        <v>807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44268</v>
      </c>
      <c r="C35" s="51" t="s">
        <v>95</v>
      </c>
      <c r="D35" s="52" t="s">
        <v>808</v>
      </c>
      <c r="E35" s="53" t="s">
        <v>809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44269</v>
      </c>
      <c r="C36" s="158" t="s">
        <v>95</v>
      </c>
      <c r="D36" s="159" t="s">
        <v>345</v>
      </c>
      <c r="E36" s="160" t="s">
        <v>810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44270</v>
      </c>
      <c r="C37" s="162" t="s">
        <v>95</v>
      </c>
      <c r="D37" s="46" t="s">
        <v>811</v>
      </c>
      <c r="E37" s="47" t="s">
        <v>812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44271</v>
      </c>
      <c r="C38" s="51" t="s">
        <v>95</v>
      </c>
      <c r="D38" s="52" t="s">
        <v>137</v>
      </c>
      <c r="E38" s="53" t="s">
        <v>813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44272</v>
      </c>
      <c r="C39" s="51" t="s">
        <v>95</v>
      </c>
      <c r="D39" s="52" t="s">
        <v>814</v>
      </c>
      <c r="E39" s="53" t="s">
        <v>815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44273</v>
      </c>
      <c r="C40" s="51" t="s">
        <v>95</v>
      </c>
      <c r="D40" s="52" t="s">
        <v>816</v>
      </c>
      <c r="E40" s="53" t="s">
        <v>817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44274</v>
      </c>
      <c r="C41" s="163" t="s">
        <v>95</v>
      </c>
      <c r="D41" s="164" t="s">
        <v>548</v>
      </c>
      <c r="E41" s="165" t="s">
        <v>818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44275</v>
      </c>
      <c r="C42" s="155" t="s">
        <v>95</v>
      </c>
      <c r="D42" s="156" t="s">
        <v>819</v>
      </c>
      <c r="E42" s="157" t="s">
        <v>131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44276</v>
      </c>
      <c r="C43" s="51" t="s">
        <v>95</v>
      </c>
      <c r="D43" s="52" t="s">
        <v>100</v>
      </c>
      <c r="E43" s="53" t="s">
        <v>96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44277</v>
      </c>
      <c r="C44" s="51" t="s">
        <v>95</v>
      </c>
      <c r="D44" s="52" t="s">
        <v>100</v>
      </c>
      <c r="E44" s="53" t="s">
        <v>820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5.75" customHeight="1" x14ac:dyDescent="0.5">
      <c r="A45" s="23">
        <v>39</v>
      </c>
      <c r="B45" s="24">
        <v>44278</v>
      </c>
      <c r="C45" s="51" t="s">
        <v>95</v>
      </c>
      <c r="D45" s="52" t="s">
        <v>821</v>
      </c>
      <c r="E45" s="53" t="s">
        <v>822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44279</v>
      </c>
      <c r="C46" s="158" t="s">
        <v>95</v>
      </c>
      <c r="D46" s="159" t="s">
        <v>823</v>
      </c>
      <c r="E46" s="160" t="s">
        <v>824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30"/>
      <c r="C47" s="131"/>
      <c r="D47" s="132"/>
      <c r="E47" s="133"/>
      <c r="F47" s="134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176"/>
      <c r="C48" s="126"/>
      <c r="D48" s="127"/>
      <c r="E48" s="128"/>
      <c r="F48" s="129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hidden="1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AE0-A9E6-4F1F-A540-5E97AB04E17C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28" width="9.140625" style="1"/>
    <col min="29" max="29" width="13.85546875" style="295" bestFit="1" customWidth="1"/>
    <col min="30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ม.3'!B24</f>
        <v>นางนภัสนันท์  รัตนคช</v>
      </c>
      <c r="AC1" s="289"/>
    </row>
    <row r="2" spans="1:40" s="10" customFormat="1" ht="18" customHeight="1" x14ac:dyDescent="0.5">
      <c r="B2" s="85" t="s">
        <v>46</v>
      </c>
      <c r="C2" s="82"/>
      <c r="D2" s="83"/>
      <c r="E2" s="84" t="s">
        <v>61</v>
      </c>
      <c r="M2" s="10" t="s">
        <v>47</v>
      </c>
      <c r="R2" s="10" t="str">
        <f>'ยอด ม.3'!B25</f>
        <v>นางสาวอุทัยรัตน์  สุบรรณ์</v>
      </c>
      <c r="AC2" s="289"/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AC3" s="29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ม.3'!F24</f>
        <v>323</v>
      </c>
      <c r="X4" s="316"/>
      <c r="AC4" s="290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  <c r="AC5" s="29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  <c r="AC6" s="291"/>
    </row>
    <row r="7" spans="1:40" s="2" customFormat="1" ht="15.75" customHeight="1" x14ac:dyDescent="0.5">
      <c r="A7" s="13">
        <v>1</v>
      </c>
      <c r="B7" s="14">
        <v>44280</v>
      </c>
      <c r="C7" s="155" t="s">
        <v>89</v>
      </c>
      <c r="D7" s="156" t="s">
        <v>825</v>
      </c>
      <c r="E7" s="157" t="s">
        <v>826</v>
      </c>
      <c r="F7" s="18" t="s">
        <v>16</v>
      </c>
      <c r="G7" s="72"/>
      <c r="H7" s="181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124"/>
      <c r="AC7" s="292"/>
    </row>
    <row r="8" spans="1:40" s="2" customFormat="1" ht="16.149999999999999" customHeight="1" x14ac:dyDescent="0.5">
      <c r="A8" s="23">
        <v>2</v>
      </c>
      <c r="B8" s="24">
        <v>44281</v>
      </c>
      <c r="C8" s="51" t="s">
        <v>89</v>
      </c>
      <c r="D8" s="52" t="s">
        <v>827</v>
      </c>
      <c r="E8" s="53" t="s">
        <v>828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  <c r="AC8" s="292"/>
    </row>
    <row r="9" spans="1:40" s="2" customFormat="1" ht="16.149999999999999" customHeight="1" x14ac:dyDescent="0.5">
      <c r="A9" s="23">
        <v>3</v>
      </c>
      <c r="B9" s="24">
        <v>44282</v>
      </c>
      <c r="C9" s="51" t="s">
        <v>89</v>
      </c>
      <c r="D9" s="52" t="s">
        <v>829</v>
      </c>
      <c r="E9" s="53" t="s">
        <v>830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  <c r="AC9" s="292"/>
    </row>
    <row r="10" spans="1:40" s="2" customFormat="1" ht="16.149999999999999" customHeight="1" x14ac:dyDescent="0.5">
      <c r="A10" s="23">
        <v>4</v>
      </c>
      <c r="B10" s="24">
        <v>44283</v>
      </c>
      <c r="C10" s="51" t="s">
        <v>89</v>
      </c>
      <c r="D10" s="52" t="s">
        <v>170</v>
      </c>
      <c r="E10" s="53" t="s">
        <v>831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C10" s="292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44284</v>
      </c>
      <c r="C11" s="158" t="s">
        <v>89</v>
      </c>
      <c r="D11" s="159" t="s">
        <v>832</v>
      </c>
      <c r="E11" s="160" t="s">
        <v>833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C11" s="292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44285</v>
      </c>
      <c r="C12" s="155" t="s">
        <v>89</v>
      </c>
      <c r="D12" s="156" t="s">
        <v>834</v>
      </c>
      <c r="E12" s="157" t="s">
        <v>753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C12" s="292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44286</v>
      </c>
      <c r="C13" s="51" t="s">
        <v>89</v>
      </c>
      <c r="D13" s="52" t="s">
        <v>835</v>
      </c>
      <c r="E13" s="53" t="s">
        <v>836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C13" s="292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44287</v>
      </c>
      <c r="C14" s="51" t="s">
        <v>89</v>
      </c>
      <c r="D14" s="52" t="s">
        <v>837</v>
      </c>
      <c r="E14" s="53" t="s">
        <v>838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C14" s="292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44288</v>
      </c>
      <c r="C15" s="51" t="s">
        <v>89</v>
      </c>
      <c r="D15" s="52" t="s">
        <v>839</v>
      </c>
      <c r="E15" s="53" t="s">
        <v>840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C15" s="292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44289</v>
      </c>
      <c r="C16" s="158" t="s">
        <v>89</v>
      </c>
      <c r="D16" s="159" t="s">
        <v>841</v>
      </c>
      <c r="E16" s="160" t="s">
        <v>842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C16" s="292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44290</v>
      </c>
      <c r="C17" s="155" t="s">
        <v>89</v>
      </c>
      <c r="D17" s="156" t="s">
        <v>843</v>
      </c>
      <c r="E17" s="157" t="s">
        <v>844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C17" s="292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44291</v>
      </c>
      <c r="C18" s="51" t="s">
        <v>89</v>
      </c>
      <c r="D18" s="52" t="s">
        <v>845</v>
      </c>
      <c r="E18" s="53" t="s">
        <v>846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C18" s="292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44292</v>
      </c>
      <c r="C19" s="51" t="s">
        <v>89</v>
      </c>
      <c r="D19" s="161" t="s">
        <v>141</v>
      </c>
      <c r="E19" s="53" t="s">
        <v>847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C19" s="292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44293</v>
      </c>
      <c r="C20" s="51" t="s">
        <v>89</v>
      </c>
      <c r="D20" s="52" t="s">
        <v>848</v>
      </c>
      <c r="E20" s="53" t="s">
        <v>849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C20" s="292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44294</v>
      </c>
      <c r="C21" s="158" t="s">
        <v>89</v>
      </c>
      <c r="D21" s="159" t="s">
        <v>850</v>
      </c>
      <c r="E21" s="160" t="s">
        <v>851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C21" s="292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44295</v>
      </c>
      <c r="C22" s="155" t="s">
        <v>89</v>
      </c>
      <c r="D22" s="156" t="s">
        <v>384</v>
      </c>
      <c r="E22" s="157" t="s">
        <v>852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C22" s="292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44296</v>
      </c>
      <c r="C23" s="51" t="s">
        <v>89</v>
      </c>
      <c r="D23" s="52" t="s">
        <v>106</v>
      </c>
      <c r="E23" s="53" t="s">
        <v>853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C23" s="292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44297</v>
      </c>
      <c r="C24" s="51" t="s">
        <v>89</v>
      </c>
      <c r="D24" s="52" t="s">
        <v>854</v>
      </c>
      <c r="E24" s="53" t="s">
        <v>855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C24" s="292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177">
        <v>44298</v>
      </c>
      <c r="C25" s="51" t="s">
        <v>89</v>
      </c>
      <c r="D25" s="52" t="s">
        <v>856</v>
      </c>
      <c r="E25" s="53" t="s">
        <v>857</v>
      </c>
      <c r="F25" s="23" t="s">
        <v>14</v>
      </c>
      <c r="G25" s="307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C25" s="292"/>
      <c r="AD25" s="288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44299</v>
      </c>
      <c r="C26" s="158" t="s">
        <v>95</v>
      </c>
      <c r="D26" s="159" t="s">
        <v>858</v>
      </c>
      <c r="E26" s="160" t="s">
        <v>595</v>
      </c>
      <c r="F26" s="33" t="s">
        <v>15</v>
      </c>
      <c r="G26" s="286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C26" s="292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44300</v>
      </c>
      <c r="C27" s="162" t="s">
        <v>95</v>
      </c>
      <c r="D27" s="46" t="s">
        <v>859</v>
      </c>
      <c r="E27" s="47" t="s">
        <v>860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C27" s="292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44301</v>
      </c>
      <c r="C28" s="51" t="s">
        <v>95</v>
      </c>
      <c r="D28" s="52" t="s">
        <v>861</v>
      </c>
      <c r="E28" s="53" t="s">
        <v>862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  <c r="AC28" s="292"/>
    </row>
    <row r="29" spans="1:40" s="2" customFormat="1" ht="16.149999999999999" customHeight="1" x14ac:dyDescent="0.5">
      <c r="A29" s="23">
        <v>23</v>
      </c>
      <c r="B29" s="24">
        <v>44302</v>
      </c>
      <c r="C29" s="51" t="s">
        <v>95</v>
      </c>
      <c r="D29" s="52" t="s">
        <v>863</v>
      </c>
      <c r="E29" s="53" t="s">
        <v>864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  <c r="AC29" s="292"/>
    </row>
    <row r="30" spans="1:40" s="2" customFormat="1" ht="16.149999999999999" customHeight="1" x14ac:dyDescent="0.5">
      <c r="A30" s="23">
        <v>24</v>
      </c>
      <c r="B30" s="24">
        <v>44303</v>
      </c>
      <c r="C30" s="51" t="s">
        <v>95</v>
      </c>
      <c r="D30" s="52" t="s">
        <v>865</v>
      </c>
      <c r="E30" s="53" t="s">
        <v>866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C30" s="292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44304</v>
      </c>
      <c r="C31" s="163" t="s">
        <v>95</v>
      </c>
      <c r="D31" s="164" t="s">
        <v>867</v>
      </c>
      <c r="E31" s="165" t="s">
        <v>868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C31" s="292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44305</v>
      </c>
      <c r="C32" s="155" t="s">
        <v>95</v>
      </c>
      <c r="D32" s="156" t="s">
        <v>869</v>
      </c>
      <c r="E32" s="157" t="s">
        <v>870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C32" s="292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44306</v>
      </c>
      <c r="C33" s="51" t="s">
        <v>95</v>
      </c>
      <c r="D33" s="52" t="s">
        <v>871</v>
      </c>
      <c r="E33" s="53" t="s">
        <v>872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C33" s="292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44307</v>
      </c>
      <c r="C34" s="51" t="s">
        <v>95</v>
      </c>
      <c r="D34" s="52" t="s">
        <v>182</v>
      </c>
      <c r="E34" s="53" t="s">
        <v>873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C34" s="292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44308</v>
      </c>
      <c r="C35" s="51" t="s">
        <v>95</v>
      </c>
      <c r="D35" s="52" t="s">
        <v>874</v>
      </c>
      <c r="E35" s="53" t="s">
        <v>812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C35" s="292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44309</v>
      </c>
      <c r="C36" s="158" t="s">
        <v>95</v>
      </c>
      <c r="D36" s="159" t="s">
        <v>875</v>
      </c>
      <c r="E36" s="160" t="s">
        <v>876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C36" s="292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44310</v>
      </c>
      <c r="C37" s="162" t="s">
        <v>95</v>
      </c>
      <c r="D37" s="46" t="s">
        <v>183</v>
      </c>
      <c r="E37" s="47" t="s">
        <v>877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  <c r="AC37" s="292"/>
    </row>
    <row r="38" spans="1:40" s="2" customFormat="1" ht="16.149999999999999" customHeight="1" x14ac:dyDescent="0.5">
      <c r="A38" s="23">
        <v>32</v>
      </c>
      <c r="B38" s="24">
        <v>44311</v>
      </c>
      <c r="C38" s="51" t="s">
        <v>95</v>
      </c>
      <c r="D38" s="52" t="s">
        <v>878</v>
      </c>
      <c r="E38" s="53" t="s">
        <v>328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  <c r="AC38" s="292"/>
    </row>
    <row r="39" spans="1:40" s="2" customFormat="1" ht="16.149999999999999" customHeight="1" x14ac:dyDescent="0.5">
      <c r="A39" s="23">
        <v>33</v>
      </c>
      <c r="B39" s="24">
        <v>44312</v>
      </c>
      <c r="C39" s="51" t="s">
        <v>95</v>
      </c>
      <c r="D39" s="52" t="s">
        <v>879</v>
      </c>
      <c r="E39" s="53" t="s">
        <v>880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C39" s="292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44313</v>
      </c>
      <c r="C40" s="51" t="s">
        <v>95</v>
      </c>
      <c r="D40" s="52" t="s">
        <v>881</v>
      </c>
      <c r="E40" s="53" t="s">
        <v>882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C40" s="292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44314</v>
      </c>
      <c r="C41" s="163" t="s">
        <v>95</v>
      </c>
      <c r="D41" s="164" t="s">
        <v>883</v>
      </c>
      <c r="E41" s="165" t="s">
        <v>884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C41" s="292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44315</v>
      </c>
      <c r="C42" s="155" t="s">
        <v>95</v>
      </c>
      <c r="D42" s="156" t="s">
        <v>885</v>
      </c>
      <c r="E42" s="157" t="s">
        <v>886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C42" s="292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44316</v>
      </c>
      <c r="C43" s="51" t="s">
        <v>95</v>
      </c>
      <c r="D43" s="52" t="s">
        <v>887</v>
      </c>
      <c r="E43" s="53" t="s">
        <v>888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C43" s="292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44317</v>
      </c>
      <c r="C44" s="51" t="s">
        <v>95</v>
      </c>
      <c r="D44" s="52" t="s">
        <v>690</v>
      </c>
      <c r="E44" s="53" t="s">
        <v>889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C44" s="292"/>
      <c r="AK44" s="5"/>
      <c r="AM44" s="5"/>
      <c r="AN44" s="4"/>
    </row>
    <row r="45" spans="1:40" s="2" customFormat="1" ht="15.75" customHeight="1" x14ac:dyDescent="0.5">
      <c r="A45" s="23">
        <v>39</v>
      </c>
      <c r="B45" s="24">
        <v>44318</v>
      </c>
      <c r="C45" s="51" t="s">
        <v>95</v>
      </c>
      <c r="D45" s="52" t="s">
        <v>890</v>
      </c>
      <c r="E45" s="53" t="s">
        <v>891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C45" s="292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44319</v>
      </c>
      <c r="C46" s="158" t="s">
        <v>95</v>
      </c>
      <c r="D46" s="159" t="s">
        <v>892</v>
      </c>
      <c r="E46" s="160" t="s">
        <v>893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C46" s="292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155"/>
      <c r="D47" s="156"/>
      <c r="E47" s="157"/>
      <c r="F47" s="13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C47" s="292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179"/>
      <c r="C48" s="158"/>
      <c r="D48" s="159"/>
      <c r="E48" s="160"/>
      <c r="F48" s="33"/>
      <c r="G48" s="180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C48" s="292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C49" s="292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  <c r="AC50" s="292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AC51" s="293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AC52" s="294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AC53" s="294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AC54" s="294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AC55" s="294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AC56" s="294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AC57" s="294"/>
    </row>
    <row r="58" spans="1:40" s="144" customFormat="1" ht="15" customHeight="1" x14ac:dyDescent="0.5">
      <c r="B58" s="145"/>
      <c r="C58" s="146"/>
      <c r="D58" s="147"/>
      <c r="E58" s="147"/>
      <c r="AC58" s="294"/>
    </row>
    <row r="59" spans="1:40" s="144" customFormat="1" ht="15" customHeight="1" x14ac:dyDescent="0.5">
      <c r="B59" s="145"/>
      <c r="C59" s="146"/>
      <c r="D59" s="147"/>
      <c r="E59" s="147"/>
      <c r="AC59" s="294"/>
    </row>
    <row r="60" spans="1:40" s="144" customFormat="1" ht="15" customHeight="1" x14ac:dyDescent="0.5">
      <c r="B60" s="145"/>
      <c r="C60" s="148"/>
      <c r="D60" s="137"/>
      <c r="E60" s="137"/>
      <c r="AC60" s="294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ม.3'!B26</f>
        <v>นางณีรชา  สวัสดี</v>
      </c>
    </row>
    <row r="2" spans="1:40" s="10" customFormat="1" ht="18" customHeight="1" x14ac:dyDescent="0.5">
      <c r="B2" s="85" t="s">
        <v>46</v>
      </c>
      <c r="C2" s="82"/>
      <c r="D2" s="83"/>
      <c r="E2" s="84" t="s">
        <v>62</v>
      </c>
      <c r="M2" s="10" t="s">
        <v>47</v>
      </c>
      <c r="R2" s="10" t="str">
        <f>'ยอด ม.3'!B27</f>
        <v>Ms.Ntombenhle Maureen Nyaba</v>
      </c>
    </row>
    <row r="3" spans="1:40" s="11" customFormat="1" ht="17.25" customHeight="1" x14ac:dyDescent="0.5">
      <c r="A3" s="12" t="s">
        <v>50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ม.3'!F26</f>
        <v>524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44320</v>
      </c>
      <c r="C7" s="155" t="s">
        <v>89</v>
      </c>
      <c r="D7" s="156" t="s">
        <v>894</v>
      </c>
      <c r="E7" s="157" t="s">
        <v>167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44321</v>
      </c>
      <c r="C8" s="51" t="s">
        <v>89</v>
      </c>
      <c r="D8" s="52" t="s">
        <v>767</v>
      </c>
      <c r="E8" s="53" t="s">
        <v>895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44322</v>
      </c>
      <c r="C9" s="51" t="s">
        <v>89</v>
      </c>
      <c r="D9" s="52" t="s">
        <v>896</v>
      </c>
      <c r="E9" s="53" t="s">
        <v>897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44323</v>
      </c>
      <c r="C10" s="51" t="s">
        <v>89</v>
      </c>
      <c r="D10" s="52" t="s">
        <v>432</v>
      </c>
      <c r="E10" s="53" t="s">
        <v>898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44324</v>
      </c>
      <c r="C11" s="158" t="s">
        <v>89</v>
      </c>
      <c r="D11" s="159" t="s">
        <v>175</v>
      </c>
      <c r="E11" s="160" t="s">
        <v>899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>
        <v>44325</v>
      </c>
      <c r="C12" s="155" t="s">
        <v>89</v>
      </c>
      <c r="D12" s="156" t="s">
        <v>166</v>
      </c>
      <c r="E12" s="157" t="s">
        <v>900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44326</v>
      </c>
      <c r="C13" s="51" t="s">
        <v>89</v>
      </c>
      <c r="D13" s="52" t="s">
        <v>901</v>
      </c>
      <c r="E13" s="53" t="s">
        <v>902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44327</v>
      </c>
      <c r="C14" s="51" t="s">
        <v>89</v>
      </c>
      <c r="D14" s="52" t="s">
        <v>903</v>
      </c>
      <c r="E14" s="53" t="s">
        <v>904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44328</v>
      </c>
      <c r="C15" s="51" t="s">
        <v>89</v>
      </c>
      <c r="D15" s="52" t="s">
        <v>905</v>
      </c>
      <c r="E15" s="53" t="s">
        <v>906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44329</v>
      </c>
      <c r="C16" s="158" t="s">
        <v>89</v>
      </c>
      <c r="D16" s="159" t="s">
        <v>907</v>
      </c>
      <c r="E16" s="160" t="s">
        <v>908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44330</v>
      </c>
      <c r="C17" s="155" t="s">
        <v>89</v>
      </c>
      <c r="D17" s="156" t="s">
        <v>176</v>
      </c>
      <c r="E17" s="157" t="s">
        <v>909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44331</v>
      </c>
      <c r="C18" s="51" t="s">
        <v>89</v>
      </c>
      <c r="D18" s="52" t="s">
        <v>910</v>
      </c>
      <c r="E18" s="53" t="s">
        <v>911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44332</v>
      </c>
      <c r="C19" s="51" t="s">
        <v>89</v>
      </c>
      <c r="D19" s="161" t="s">
        <v>912</v>
      </c>
      <c r="E19" s="53" t="s">
        <v>913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44333</v>
      </c>
      <c r="C20" s="51" t="s">
        <v>95</v>
      </c>
      <c r="D20" s="52" t="s">
        <v>914</v>
      </c>
      <c r="E20" s="53" t="s">
        <v>915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44334</v>
      </c>
      <c r="C21" s="158" t="s">
        <v>95</v>
      </c>
      <c r="D21" s="159" t="s">
        <v>519</v>
      </c>
      <c r="E21" s="160" t="s">
        <v>916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44335</v>
      </c>
      <c r="C22" s="155" t="s">
        <v>95</v>
      </c>
      <c r="D22" s="156" t="s">
        <v>917</v>
      </c>
      <c r="E22" s="157" t="s">
        <v>918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44336</v>
      </c>
      <c r="C23" s="51" t="s">
        <v>95</v>
      </c>
      <c r="D23" s="52" t="s">
        <v>919</v>
      </c>
      <c r="E23" s="53" t="s">
        <v>920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44337</v>
      </c>
      <c r="C24" s="51" t="s">
        <v>95</v>
      </c>
      <c r="D24" s="52" t="s">
        <v>921</v>
      </c>
      <c r="E24" s="53" t="s">
        <v>922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44338</v>
      </c>
      <c r="C25" s="51" t="s">
        <v>95</v>
      </c>
      <c r="D25" s="52" t="s">
        <v>526</v>
      </c>
      <c r="E25" s="53" t="s">
        <v>923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34">
        <v>44339</v>
      </c>
      <c r="C26" s="158" t="s">
        <v>95</v>
      </c>
      <c r="D26" s="159" t="s">
        <v>924</v>
      </c>
      <c r="E26" s="160" t="s">
        <v>925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44340</v>
      </c>
      <c r="C27" s="162" t="s">
        <v>95</v>
      </c>
      <c r="D27" s="46" t="s">
        <v>926</v>
      </c>
      <c r="E27" s="47" t="s">
        <v>927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44341</v>
      </c>
      <c r="C28" s="51" t="s">
        <v>95</v>
      </c>
      <c r="D28" s="52" t="s">
        <v>928</v>
      </c>
      <c r="E28" s="53" t="s">
        <v>929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44342</v>
      </c>
      <c r="C29" s="51" t="s">
        <v>95</v>
      </c>
      <c r="D29" s="52" t="s">
        <v>930</v>
      </c>
      <c r="E29" s="53" t="s">
        <v>931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44343</v>
      </c>
      <c r="C30" s="51" t="s">
        <v>95</v>
      </c>
      <c r="D30" s="52" t="s">
        <v>932</v>
      </c>
      <c r="E30" s="53" t="s">
        <v>933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44344</v>
      </c>
      <c r="C31" s="158" t="s">
        <v>95</v>
      </c>
      <c r="D31" s="159" t="s">
        <v>934</v>
      </c>
      <c r="E31" s="160" t="s">
        <v>169</v>
      </c>
      <c r="F31" s="33" t="s">
        <v>15</v>
      </c>
      <c r="G31" s="74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6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44345</v>
      </c>
      <c r="C32" s="155" t="s">
        <v>95</v>
      </c>
      <c r="D32" s="156" t="s">
        <v>935</v>
      </c>
      <c r="E32" s="157" t="s">
        <v>936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44346</v>
      </c>
      <c r="C33" s="51" t="s">
        <v>95</v>
      </c>
      <c r="D33" s="52" t="s">
        <v>937</v>
      </c>
      <c r="E33" s="53" t="s">
        <v>938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177">
        <v>44347</v>
      </c>
      <c r="C34" s="51" t="s">
        <v>95</v>
      </c>
      <c r="D34" s="52" t="s">
        <v>490</v>
      </c>
      <c r="E34" s="53" t="s">
        <v>939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177">
        <v>44348</v>
      </c>
      <c r="C35" s="51" t="s">
        <v>95</v>
      </c>
      <c r="D35" s="52" t="s">
        <v>490</v>
      </c>
      <c r="E35" s="53" t="s">
        <v>940</v>
      </c>
      <c r="F35" s="23" t="s">
        <v>14</v>
      </c>
      <c r="G35" s="182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44349</v>
      </c>
      <c r="C36" s="158" t="s">
        <v>95</v>
      </c>
      <c r="D36" s="159" t="s">
        <v>941</v>
      </c>
      <c r="E36" s="160" t="s">
        <v>942</v>
      </c>
      <c r="F36" s="33" t="s">
        <v>15</v>
      </c>
      <c r="G36" s="183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B36" s="3"/>
      <c r="AK36" s="5"/>
      <c r="AM36" s="5"/>
      <c r="AN36" s="4"/>
    </row>
    <row r="37" spans="1:40" s="2" customFormat="1" ht="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B37" s="3"/>
      <c r="AK37" s="5"/>
      <c r="AM37" s="5"/>
      <c r="AN37" s="4"/>
    </row>
    <row r="38" spans="1:40" s="2" customFormat="1" ht="16.149999999999999" customHeight="1" x14ac:dyDescent="0.5">
      <c r="A38" s="67"/>
      <c r="B38" s="71" t="s">
        <v>29</v>
      </c>
      <c r="C38" s="68"/>
      <c r="E38" s="68">
        <f>I38+O38</f>
        <v>30</v>
      </c>
      <c r="F38" s="69" t="s">
        <v>6</v>
      </c>
      <c r="G38" s="71" t="s">
        <v>11</v>
      </c>
      <c r="H38" s="71"/>
      <c r="I38" s="68">
        <f>COUNTIF($C$7:$C$36,"ช")</f>
        <v>13</v>
      </c>
      <c r="J38" s="67"/>
      <c r="K38" s="70" t="s">
        <v>8</v>
      </c>
      <c r="L38" s="71"/>
      <c r="M38" s="149" t="s">
        <v>7</v>
      </c>
      <c r="N38" s="149"/>
      <c r="O38" s="68">
        <f>COUNTIF($C$7:$C$36,"ญ")</f>
        <v>17</v>
      </c>
      <c r="P38" s="67"/>
      <c r="Q38" s="70" t="s">
        <v>8</v>
      </c>
      <c r="X38" s="67"/>
      <c r="Y38" s="67"/>
    </row>
    <row r="39" spans="1:40" s="137" customFormat="1" ht="17.100000000000001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40" s="144" customFormat="1" ht="15" hidden="1" customHeight="1" x14ac:dyDescent="0.5">
      <c r="A40" s="136"/>
      <c r="B40" s="136"/>
      <c r="C40" s="142"/>
      <c r="D40" s="143" t="s">
        <v>23</v>
      </c>
      <c r="E40" s="143">
        <f>COUNTIF($F$7:$F$36,"แดง")</f>
        <v>6</v>
      </c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40" s="144" customFormat="1" ht="15" hidden="1" customHeight="1" x14ac:dyDescent="0.5">
      <c r="A41" s="136"/>
      <c r="B41" s="136"/>
      <c r="C41" s="142"/>
      <c r="D41" s="143" t="s">
        <v>24</v>
      </c>
      <c r="E41" s="143">
        <f>COUNTIF($F$7:$F$36,"เหลือง")</f>
        <v>6</v>
      </c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1:40" s="144" customFormat="1" ht="15" hidden="1" customHeight="1" x14ac:dyDescent="0.5">
      <c r="A42" s="136"/>
      <c r="B42" s="136"/>
      <c r="C42" s="142"/>
      <c r="D42" s="143" t="s">
        <v>25</v>
      </c>
      <c r="E42" s="143">
        <f>COUNTIF($F$7:$F$36,"น้ำเงิน")</f>
        <v>6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spans="1:40" s="144" customFormat="1" ht="15" hidden="1" customHeight="1" x14ac:dyDescent="0.5">
      <c r="A43" s="136"/>
      <c r="B43" s="136"/>
      <c r="C43" s="142"/>
      <c r="D43" s="143" t="s">
        <v>26</v>
      </c>
      <c r="E43" s="143">
        <f>COUNTIF($F$7:$F$36,"ม่วง")</f>
        <v>6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40" s="144" customFormat="1" ht="15" hidden="1" customHeight="1" x14ac:dyDescent="0.5">
      <c r="A44" s="136"/>
      <c r="B44" s="136"/>
      <c r="C44" s="142"/>
      <c r="D44" s="143" t="s">
        <v>27</v>
      </c>
      <c r="E44" s="143">
        <f>COUNTIF($F$7:$F$36,"ฟ้า")</f>
        <v>6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40" s="144" customFormat="1" ht="15" hidden="1" customHeight="1" x14ac:dyDescent="0.5">
      <c r="A45" s="136"/>
      <c r="B45" s="136"/>
      <c r="C45" s="142"/>
      <c r="D45" s="143" t="s">
        <v>5</v>
      </c>
      <c r="E45" s="143">
        <f>SUM(E40:E44)</f>
        <v>30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40" s="144" customFormat="1" ht="15" hidden="1" customHeight="1" x14ac:dyDescent="0.5">
      <c r="B46" s="145"/>
      <c r="C46" s="146"/>
      <c r="D46" s="147"/>
      <c r="E46" s="147"/>
    </row>
    <row r="47" spans="1:40" s="144" customFormat="1" ht="15" customHeight="1" x14ac:dyDescent="0.5">
      <c r="B47" s="145"/>
      <c r="C47" s="146"/>
      <c r="D47" s="147"/>
      <c r="E47" s="147"/>
    </row>
    <row r="48" spans="1:40" s="144" customFormat="1" ht="15" customHeight="1" x14ac:dyDescent="0.5">
      <c r="B48" s="145"/>
      <c r="C48" s="148"/>
      <c r="D48" s="137"/>
      <c r="E4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C978-B555-42A2-A99E-88335D7D2468}">
  <dimension ref="A1:AN58"/>
  <sheetViews>
    <sheetView zoomScale="120" zoomScaleNormal="120" workbookViewId="0">
      <selection activeCell="AC20" sqref="AC2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268" customWidth="1"/>
    <col min="4" max="4" width="9.42578125" style="269" customWidth="1"/>
    <col min="5" max="5" width="11" style="26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94" customFormat="1" ht="18" customHeight="1" x14ac:dyDescent="0.5">
      <c r="B1" s="195" t="s">
        <v>63</v>
      </c>
      <c r="D1" s="196"/>
      <c r="E1" s="197" t="str">
        <f>'ยอด ม.3'!D1</f>
        <v xml:space="preserve">      ภาคเรียนที่ 1  ปีการศึกษา 2569</v>
      </c>
      <c r="F1" s="198"/>
      <c r="M1" s="194" t="s">
        <v>30</v>
      </c>
      <c r="R1" s="194" t="str">
        <f>'ยอด ม.3'!B28</f>
        <v>นางสาวจุฬาลักษณ์  นพพันธ์</v>
      </c>
    </row>
    <row r="2" spans="1:40" s="194" customFormat="1" ht="18" customHeight="1" x14ac:dyDescent="0.5">
      <c r="B2" s="199" t="s">
        <v>46</v>
      </c>
      <c r="D2" s="196"/>
      <c r="E2" s="197" t="s">
        <v>72</v>
      </c>
      <c r="M2" s="194" t="s">
        <v>47</v>
      </c>
      <c r="R2" s="194" t="str">
        <f>'ยอด ม.3'!B29</f>
        <v>นางสาวชัญญารัตน์ เพ็ชรรัตน์</v>
      </c>
    </row>
    <row r="3" spans="1:40" s="196" customFormat="1" ht="17.25" customHeight="1" x14ac:dyDescent="0.5">
      <c r="A3" s="198" t="s">
        <v>84</v>
      </c>
      <c r="B3" s="194"/>
      <c r="C3" s="194"/>
      <c r="D3" s="194"/>
      <c r="E3" s="194"/>
      <c r="F3" s="198"/>
      <c r="G3" s="198"/>
      <c r="H3" s="198"/>
      <c r="I3" s="198"/>
      <c r="J3" s="198"/>
      <c r="K3" s="198"/>
      <c r="L3" s="194"/>
      <c r="M3" s="194"/>
      <c r="N3" s="194"/>
      <c r="O3" s="198"/>
      <c r="T3" s="194"/>
      <c r="U3" s="194"/>
      <c r="V3" s="194"/>
      <c r="W3" s="194"/>
      <c r="X3" s="194"/>
    </row>
    <row r="4" spans="1:40" s="196" customFormat="1" ht="17.25" customHeight="1" x14ac:dyDescent="0.5">
      <c r="A4" s="194" t="s">
        <v>48</v>
      </c>
      <c r="B4" s="194"/>
      <c r="C4" s="194"/>
      <c r="D4" s="194"/>
      <c r="E4" s="194"/>
      <c r="F4" s="198"/>
      <c r="G4" s="198"/>
      <c r="H4" s="198"/>
      <c r="I4" s="198"/>
      <c r="J4" s="198"/>
      <c r="K4" s="198"/>
      <c r="L4" s="194"/>
      <c r="M4" s="194"/>
      <c r="N4" s="194"/>
      <c r="O4" s="198"/>
      <c r="T4" s="198"/>
      <c r="U4" s="194"/>
      <c r="V4" s="200" t="s">
        <v>49</v>
      </c>
      <c r="W4" s="332">
        <f>'ยอด ม.3'!F26</f>
        <v>524</v>
      </c>
      <c r="X4" s="332"/>
    </row>
    <row r="5" spans="1:40" s="207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Y5" s="206"/>
    </row>
    <row r="6" spans="1:40" s="207" customFormat="1" ht="18" customHeight="1" x14ac:dyDescent="0.5">
      <c r="A6" s="334"/>
      <c r="B6" s="336"/>
      <c r="C6" s="338"/>
      <c r="D6" s="340"/>
      <c r="E6" s="342"/>
      <c r="F6" s="343"/>
      <c r="G6" s="208"/>
      <c r="H6" s="209"/>
      <c r="I6" s="209"/>
      <c r="J6" s="209"/>
      <c r="K6" s="209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1"/>
      <c r="X6" s="212"/>
      <c r="Y6" s="213"/>
    </row>
    <row r="7" spans="1:40" s="2" customFormat="1" ht="15.75" customHeight="1" x14ac:dyDescent="0.5">
      <c r="A7" s="214">
        <v>1</v>
      </c>
      <c r="B7" s="215">
        <v>44350</v>
      </c>
      <c r="C7" s="216" t="s">
        <v>89</v>
      </c>
      <c r="D7" s="217" t="s">
        <v>943</v>
      </c>
      <c r="E7" s="218" t="s">
        <v>944</v>
      </c>
      <c r="F7" s="219" t="s">
        <v>16</v>
      </c>
      <c r="G7" s="220"/>
      <c r="H7" s="221"/>
      <c r="I7" s="221"/>
      <c r="J7" s="221"/>
      <c r="K7" s="221"/>
      <c r="L7" s="221"/>
      <c r="M7" s="221"/>
      <c r="N7" s="221"/>
      <c r="O7" s="221"/>
      <c r="P7" s="222"/>
      <c r="Q7" s="222"/>
      <c r="R7" s="222"/>
      <c r="S7" s="222"/>
      <c r="T7" s="222"/>
      <c r="U7" s="222"/>
      <c r="V7" s="222"/>
      <c r="W7" s="222"/>
      <c r="X7" s="221"/>
      <c r="Y7" s="223"/>
    </row>
    <row r="8" spans="1:40" s="2" customFormat="1" ht="16.149999999999999" customHeight="1" x14ac:dyDescent="0.5">
      <c r="A8" s="224">
        <v>2</v>
      </c>
      <c r="B8" s="225">
        <v>44351</v>
      </c>
      <c r="C8" s="226" t="s">
        <v>89</v>
      </c>
      <c r="D8" s="227" t="s">
        <v>945</v>
      </c>
      <c r="E8" s="228" t="s">
        <v>946</v>
      </c>
      <c r="F8" s="224" t="s">
        <v>17</v>
      </c>
      <c r="G8" s="229"/>
      <c r="H8" s="230"/>
      <c r="I8" s="230"/>
      <c r="J8" s="230"/>
      <c r="K8" s="230"/>
      <c r="L8" s="230"/>
      <c r="M8" s="230"/>
      <c r="N8" s="230"/>
      <c r="O8" s="230"/>
      <c r="P8" s="231"/>
      <c r="Q8" s="231"/>
      <c r="R8" s="231"/>
      <c r="S8" s="231"/>
      <c r="T8" s="231"/>
      <c r="U8" s="231"/>
      <c r="V8" s="231"/>
      <c r="W8" s="231"/>
      <c r="X8" s="232"/>
      <c r="Y8" s="233"/>
    </row>
    <row r="9" spans="1:40" s="2" customFormat="1" ht="16.149999999999999" customHeight="1" x14ac:dyDescent="0.5">
      <c r="A9" s="224">
        <v>3</v>
      </c>
      <c r="B9" s="225">
        <v>44352</v>
      </c>
      <c r="C9" s="226" t="s">
        <v>89</v>
      </c>
      <c r="D9" s="227" t="s">
        <v>947</v>
      </c>
      <c r="E9" s="228" t="s">
        <v>948</v>
      </c>
      <c r="F9" s="224" t="s">
        <v>13</v>
      </c>
      <c r="G9" s="229"/>
      <c r="H9" s="230"/>
      <c r="I9" s="230"/>
      <c r="J9" s="230"/>
      <c r="K9" s="230"/>
      <c r="L9" s="230"/>
      <c r="M9" s="230"/>
      <c r="N9" s="230"/>
      <c r="O9" s="230"/>
      <c r="P9" s="231"/>
      <c r="Q9" s="231"/>
      <c r="R9" s="231"/>
      <c r="S9" s="231"/>
      <c r="T9" s="231"/>
      <c r="U9" s="231"/>
      <c r="V9" s="231"/>
      <c r="W9" s="231"/>
      <c r="X9" s="232"/>
      <c r="Y9" s="233"/>
    </row>
    <row r="10" spans="1:40" s="2" customFormat="1" ht="16.149999999999999" customHeight="1" x14ac:dyDescent="0.5">
      <c r="A10" s="224">
        <v>4</v>
      </c>
      <c r="B10" s="225">
        <v>44353</v>
      </c>
      <c r="C10" s="226" t="s">
        <v>89</v>
      </c>
      <c r="D10" s="227" t="s">
        <v>949</v>
      </c>
      <c r="E10" s="228" t="s">
        <v>950</v>
      </c>
      <c r="F10" s="224" t="s">
        <v>14</v>
      </c>
      <c r="G10" s="229"/>
      <c r="H10" s="230"/>
      <c r="I10" s="230"/>
      <c r="J10" s="230"/>
      <c r="K10" s="230"/>
      <c r="L10" s="230"/>
      <c r="M10" s="230"/>
      <c r="N10" s="230"/>
      <c r="O10" s="230"/>
      <c r="P10" s="231"/>
      <c r="Q10" s="231"/>
      <c r="R10" s="231"/>
      <c r="S10" s="231"/>
      <c r="T10" s="231"/>
      <c r="U10" s="231"/>
      <c r="V10" s="231"/>
      <c r="W10" s="231"/>
      <c r="X10" s="232"/>
      <c r="Y10" s="233"/>
      <c r="AB10" s="3"/>
      <c r="AK10" s="5"/>
      <c r="AM10" s="5"/>
      <c r="AN10" s="4"/>
    </row>
    <row r="11" spans="1:40" s="2" customFormat="1" ht="16.149999999999999" customHeight="1" x14ac:dyDescent="0.5">
      <c r="A11" s="234">
        <v>5</v>
      </c>
      <c r="B11" s="235">
        <v>44354</v>
      </c>
      <c r="C11" s="236" t="s">
        <v>89</v>
      </c>
      <c r="D11" s="237" t="s">
        <v>156</v>
      </c>
      <c r="E11" s="238" t="s">
        <v>951</v>
      </c>
      <c r="F11" s="234" t="s">
        <v>15</v>
      </c>
      <c r="G11" s="239"/>
      <c r="H11" s="240"/>
      <c r="I11" s="240"/>
      <c r="J11" s="240"/>
      <c r="K11" s="240"/>
      <c r="L11" s="240"/>
      <c r="M11" s="240"/>
      <c r="N11" s="240"/>
      <c r="O11" s="240"/>
      <c r="P11" s="241"/>
      <c r="Q11" s="241"/>
      <c r="R11" s="241"/>
      <c r="S11" s="241"/>
      <c r="T11" s="241"/>
      <c r="U11" s="241"/>
      <c r="V11" s="241"/>
      <c r="W11" s="241"/>
      <c r="X11" s="242"/>
      <c r="Y11" s="243"/>
      <c r="AB11" s="3"/>
      <c r="AK11" s="5"/>
      <c r="AM11" s="5"/>
      <c r="AN11" s="4"/>
    </row>
    <row r="12" spans="1:40" s="2" customFormat="1" ht="15.95" customHeight="1" x14ac:dyDescent="0.5">
      <c r="A12" s="214">
        <v>6</v>
      </c>
      <c r="B12" s="215">
        <v>44355</v>
      </c>
      <c r="C12" s="216" t="s">
        <v>89</v>
      </c>
      <c r="D12" s="217" t="s">
        <v>952</v>
      </c>
      <c r="E12" s="218" t="s">
        <v>953</v>
      </c>
      <c r="F12" s="219" t="s">
        <v>16</v>
      </c>
      <c r="G12" s="220"/>
      <c r="H12" s="221"/>
      <c r="I12" s="221"/>
      <c r="J12" s="221"/>
      <c r="K12" s="221"/>
      <c r="L12" s="221"/>
      <c r="M12" s="221"/>
      <c r="N12" s="221"/>
      <c r="O12" s="221"/>
      <c r="P12" s="222"/>
      <c r="Q12" s="222"/>
      <c r="R12" s="222"/>
      <c r="S12" s="222"/>
      <c r="T12" s="222"/>
      <c r="U12" s="222"/>
      <c r="V12" s="222"/>
      <c r="W12" s="222"/>
      <c r="X12" s="221"/>
      <c r="Y12" s="223"/>
      <c r="AB12" s="3"/>
      <c r="AK12" s="5"/>
      <c r="AM12" s="5"/>
      <c r="AN12" s="4"/>
    </row>
    <row r="13" spans="1:40" s="2" customFormat="1" ht="16.149999999999999" customHeight="1" x14ac:dyDescent="0.5">
      <c r="A13" s="224">
        <v>7</v>
      </c>
      <c r="B13" s="225">
        <v>44357</v>
      </c>
      <c r="C13" s="226" t="s">
        <v>89</v>
      </c>
      <c r="D13" s="227" t="s">
        <v>954</v>
      </c>
      <c r="E13" s="228" t="s">
        <v>684</v>
      </c>
      <c r="F13" s="224" t="s">
        <v>13</v>
      </c>
      <c r="G13" s="229"/>
      <c r="H13" s="230"/>
      <c r="I13" s="230"/>
      <c r="J13" s="230"/>
      <c r="K13" s="230"/>
      <c r="L13" s="230"/>
      <c r="M13" s="230"/>
      <c r="N13" s="230"/>
      <c r="O13" s="230"/>
      <c r="P13" s="231"/>
      <c r="Q13" s="231"/>
      <c r="R13" s="231"/>
      <c r="S13" s="231"/>
      <c r="T13" s="231"/>
      <c r="U13" s="231"/>
      <c r="V13" s="231"/>
      <c r="W13" s="231"/>
      <c r="X13" s="232"/>
      <c r="Y13" s="233"/>
      <c r="AB13" s="3"/>
      <c r="AK13" s="5"/>
      <c r="AM13" s="5"/>
      <c r="AN13" s="4"/>
    </row>
    <row r="14" spans="1:40" s="2" customFormat="1" ht="16.149999999999999" customHeight="1" x14ac:dyDescent="0.5">
      <c r="A14" s="224">
        <v>8</v>
      </c>
      <c r="B14" s="225">
        <v>44358</v>
      </c>
      <c r="C14" s="226" t="s">
        <v>89</v>
      </c>
      <c r="D14" s="227" t="s">
        <v>955</v>
      </c>
      <c r="E14" s="228" t="s">
        <v>956</v>
      </c>
      <c r="F14" s="224" t="s">
        <v>14</v>
      </c>
      <c r="G14" s="229"/>
      <c r="H14" s="230"/>
      <c r="I14" s="230"/>
      <c r="J14" s="230"/>
      <c r="K14" s="230"/>
      <c r="L14" s="230"/>
      <c r="M14" s="230"/>
      <c r="N14" s="230"/>
      <c r="O14" s="230"/>
      <c r="P14" s="231"/>
      <c r="Q14" s="231"/>
      <c r="R14" s="231"/>
      <c r="S14" s="231"/>
      <c r="T14" s="231"/>
      <c r="U14" s="231"/>
      <c r="V14" s="231"/>
      <c r="W14" s="231"/>
      <c r="X14" s="232"/>
      <c r="Y14" s="233"/>
      <c r="AB14" s="3"/>
      <c r="AK14" s="5"/>
      <c r="AM14" s="5"/>
      <c r="AN14" s="4"/>
    </row>
    <row r="15" spans="1:40" s="2" customFormat="1" ht="16.149999999999999" customHeight="1" x14ac:dyDescent="0.5">
      <c r="A15" s="224">
        <v>9</v>
      </c>
      <c r="B15" s="225">
        <v>44359</v>
      </c>
      <c r="C15" s="226" t="s">
        <v>89</v>
      </c>
      <c r="D15" s="227" t="s">
        <v>957</v>
      </c>
      <c r="E15" s="228" t="s">
        <v>958</v>
      </c>
      <c r="F15" s="224" t="s">
        <v>15</v>
      </c>
      <c r="G15" s="229"/>
      <c r="H15" s="230"/>
      <c r="I15" s="230"/>
      <c r="J15" s="230"/>
      <c r="K15" s="230"/>
      <c r="L15" s="244"/>
      <c r="M15" s="230"/>
      <c r="N15" s="230"/>
      <c r="O15" s="230"/>
      <c r="P15" s="231"/>
      <c r="Q15" s="231"/>
      <c r="R15" s="231"/>
      <c r="S15" s="231"/>
      <c r="T15" s="231"/>
      <c r="U15" s="231"/>
      <c r="V15" s="231"/>
      <c r="W15" s="231"/>
      <c r="X15" s="232"/>
      <c r="Y15" s="233"/>
      <c r="AB15" s="3"/>
      <c r="AK15" s="5"/>
      <c r="AM15" s="5"/>
      <c r="AN15" s="4"/>
    </row>
    <row r="16" spans="1:40" s="2" customFormat="1" ht="16.149999999999999" customHeight="1" x14ac:dyDescent="0.5">
      <c r="A16" s="234">
        <v>10</v>
      </c>
      <c r="B16" s="235">
        <v>44360</v>
      </c>
      <c r="C16" s="236" t="s">
        <v>89</v>
      </c>
      <c r="D16" s="237" t="s">
        <v>959</v>
      </c>
      <c r="E16" s="238" t="s">
        <v>960</v>
      </c>
      <c r="F16" s="234" t="s">
        <v>16</v>
      </c>
      <c r="G16" s="239"/>
      <c r="H16" s="240"/>
      <c r="I16" s="240"/>
      <c r="J16" s="240"/>
      <c r="K16" s="240"/>
      <c r="L16" s="240"/>
      <c r="M16" s="240"/>
      <c r="N16" s="240"/>
      <c r="O16" s="240"/>
      <c r="P16" s="241"/>
      <c r="Q16" s="241"/>
      <c r="R16" s="241"/>
      <c r="S16" s="241"/>
      <c r="T16" s="241"/>
      <c r="U16" s="241"/>
      <c r="V16" s="241"/>
      <c r="W16" s="241"/>
      <c r="X16" s="242"/>
      <c r="Y16" s="243"/>
      <c r="AB16" s="3"/>
      <c r="AK16" s="5"/>
      <c r="AM16" s="5"/>
      <c r="AN16" s="4"/>
    </row>
    <row r="17" spans="1:40" s="2" customFormat="1" ht="16.149999999999999" customHeight="1" x14ac:dyDescent="0.5">
      <c r="A17" s="214">
        <v>11</v>
      </c>
      <c r="B17" s="315">
        <v>45690</v>
      </c>
      <c r="C17" s="310" t="s">
        <v>89</v>
      </c>
      <c r="D17" s="311" t="s">
        <v>1013</v>
      </c>
      <c r="E17" s="312" t="s">
        <v>483</v>
      </c>
      <c r="F17" s="313" t="s">
        <v>17</v>
      </c>
      <c r="G17" s="314" t="s">
        <v>1012</v>
      </c>
      <c r="H17" s="221"/>
      <c r="I17" s="221"/>
      <c r="J17" s="221"/>
      <c r="K17" s="221"/>
      <c r="L17" s="245"/>
      <c r="M17" s="245"/>
      <c r="N17" s="245"/>
      <c r="O17" s="245"/>
      <c r="P17" s="222"/>
      <c r="Q17" s="222"/>
      <c r="R17" s="222"/>
      <c r="S17" s="222"/>
      <c r="T17" s="222"/>
      <c r="U17" s="222"/>
      <c r="V17" s="222"/>
      <c r="W17" s="222"/>
      <c r="X17" s="221"/>
      <c r="Y17" s="223"/>
      <c r="AB17" s="3"/>
      <c r="AK17" s="5"/>
      <c r="AM17" s="5"/>
      <c r="AN17" s="4"/>
    </row>
    <row r="18" spans="1:40" s="2" customFormat="1" ht="16.149999999999999" customHeight="1" x14ac:dyDescent="0.5">
      <c r="A18" s="224">
        <v>12</v>
      </c>
      <c r="B18" s="225">
        <v>44361</v>
      </c>
      <c r="C18" s="226" t="s">
        <v>95</v>
      </c>
      <c r="D18" s="227" t="s">
        <v>961</v>
      </c>
      <c r="E18" s="228" t="s">
        <v>962</v>
      </c>
      <c r="F18" s="224" t="s">
        <v>17</v>
      </c>
      <c r="G18" s="229"/>
      <c r="H18" s="230"/>
      <c r="I18" s="230"/>
      <c r="J18" s="230"/>
      <c r="K18" s="230"/>
      <c r="L18" s="232"/>
      <c r="M18" s="232"/>
      <c r="N18" s="232"/>
      <c r="O18" s="232"/>
      <c r="P18" s="231"/>
      <c r="Q18" s="231"/>
      <c r="R18" s="231"/>
      <c r="S18" s="231"/>
      <c r="T18" s="231"/>
      <c r="U18" s="231"/>
      <c r="V18" s="231"/>
      <c r="W18" s="231"/>
      <c r="X18" s="232"/>
      <c r="Y18" s="233"/>
      <c r="AB18" s="3"/>
      <c r="AK18" s="5"/>
      <c r="AM18" s="5"/>
      <c r="AN18" s="4"/>
    </row>
    <row r="19" spans="1:40" s="2" customFormat="1" ht="16.149999999999999" customHeight="1" x14ac:dyDescent="0.5">
      <c r="A19" s="224">
        <v>13</v>
      </c>
      <c r="B19" s="225">
        <v>44362</v>
      </c>
      <c r="C19" s="226" t="s">
        <v>95</v>
      </c>
      <c r="D19" s="246" t="s">
        <v>963</v>
      </c>
      <c r="E19" s="228" t="s">
        <v>964</v>
      </c>
      <c r="F19" s="224" t="s">
        <v>13</v>
      </c>
      <c r="G19" s="229"/>
      <c r="H19" s="230"/>
      <c r="I19" s="230"/>
      <c r="J19" s="230"/>
      <c r="K19" s="230"/>
      <c r="L19" s="230"/>
      <c r="M19" s="230"/>
      <c r="N19" s="230"/>
      <c r="O19" s="230"/>
      <c r="P19" s="231"/>
      <c r="Q19" s="231"/>
      <c r="R19" s="231"/>
      <c r="S19" s="231"/>
      <c r="T19" s="231"/>
      <c r="U19" s="231"/>
      <c r="V19" s="231"/>
      <c r="W19" s="231"/>
      <c r="X19" s="232"/>
      <c r="Y19" s="233"/>
      <c r="AB19" s="3"/>
      <c r="AK19" s="5"/>
      <c r="AM19" s="5"/>
      <c r="AN19" s="4"/>
    </row>
    <row r="20" spans="1:40" s="2" customFormat="1" ht="16.149999999999999" customHeight="1" x14ac:dyDescent="0.5">
      <c r="A20" s="224">
        <v>14</v>
      </c>
      <c r="B20" s="225">
        <v>44363</v>
      </c>
      <c r="C20" s="226" t="s">
        <v>95</v>
      </c>
      <c r="D20" s="227" t="s">
        <v>965</v>
      </c>
      <c r="E20" s="228" t="s">
        <v>966</v>
      </c>
      <c r="F20" s="224" t="s">
        <v>14</v>
      </c>
      <c r="G20" s="229"/>
      <c r="H20" s="230"/>
      <c r="I20" s="230"/>
      <c r="J20" s="230"/>
      <c r="K20" s="230"/>
      <c r="L20" s="230"/>
      <c r="M20" s="230"/>
      <c r="N20" s="230"/>
      <c r="O20" s="230"/>
      <c r="P20" s="231"/>
      <c r="Q20" s="231"/>
      <c r="R20" s="231"/>
      <c r="S20" s="231"/>
      <c r="T20" s="231"/>
      <c r="U20" s="231"/>
      <c r="V20" s="231"/>
      <c r="W20" s="231"/>
      <c r="X20" s="232"/>
      <c r="Y20" s="233"/>
      <c r="AB20" s="3"/>
      <c r="AK20" s="5"/>
      <c r="AM20" s="5"/>
      <c r="AN20" s="4"/>
    </row>
    <row r="21" spans="1:40" s="2" customFormat="1" ht="16.149999999999999" customHeight="1" x14ac:dyDescent="0.5">
      <c r="A21" s="234">
        <v>15</v>
      </c>
      <c r="B21" s="235">
        <v>44364</v>
      </c>
      <c r="C21" s="236" t="s">
        <v>95</v>
      </c>
      <c r="D21" s="237" t="s">
        <v>967</v>
      </c>
      <c r="E21" s="238" t="s">
        <v>121</v>
      </c>
      <c r="F21" s="234" t="s">
        <v>15</v>
      </c>
      <c r="G21" s="239"/>
      <c r="H21" s="240"/>
      <c r="I21" s="240"/>
      <c r="J21" s="240"/>
      <c r="K21" s="240"/>
      <c r="L21" s="240"/>
      <c r="M21" s="240"/>
      <c r="N21" s="240"/>
      <c r="O21" s="240"/>
      <c r="P21" s="241"/>
      <c r="Q21" s="241"/>
      <c r="R21" s="241"/>
      <c r="S21" s="241"/>
      <c r="T21" s="241"/>
      <c r="U21" s="241"/>
      <c r="V21" s="241"/>
      <c r="W21" s="241"/>
      <c r="X21" s="242"/>
      <c r="Y21" s="243"/>
      <c r="AB21" s="3"/>
      <c r="AK21" s="5"/>
      <c r="AM21" s="5"/>
      <c r="AN21" s="4"/>
    </row>
    <row r="22" spans="1:40" s="2" customFormat="1" ht="15.95" customHeight="1" x14ac:dyDescent="0.5">
      <c r="A22" s="214">
        <v>16</v>
      </c>
      <c r="B22" s="215">
        <v>44365</v>
      </c>
      <c r="C22" s="216" t="s">
        <v>95</v>
      </c>
      <c r="D22" s="217" t="s">
        <v>129</v>
      </c>
      <c r="E22" s="218" t="s">
        <v>98</v>
      </c>
      <c r="F22" s="219" t="s">
        <v>16</v>
      </c>
      <c r="G22" s="220"/>
      <c r="H22" s="221"/>
      <c r="I22" s="221"/>
      <c r="J22" s="221"/>
      <c r="K22" s="221"/>
      <c r="L22" s="245"/>
      <c r="M22" s="245"/>
      <c r="N22" s="245"/>
      <c r="O22" s="245"/>
      <c r="P22" s="222"/>
      <c r="Q22" s="222"/>
      <c r="R22" s="222"/>
      <c r="S22" s="222"/>
      <c r="T22" s="222"/>
      <c r="U22" s="222"/>
      <c r="V22" s="222"/>
      <c r="W22" s="222"/>
      <c r="X22" s="221"/>
      <c r="Y22" s="223"/>
      <c r="AB22" s="3"/>
      <c r="AK22" s="5"/>
      <c r="AM22" s="5"/>
      <c r="AN22" s="4"/>
    </row>
    <row r="23" spans="1:40" s="2" customFormat="1" ht="16.149999999999999" customHeight="1" x14ac:dyDescent="0.5">
      <c r="A23" s="224">
        <v>17</v>
      </c>
      <c r="B23" s="225">
        <v>44366</v>
      </c>
      <c r="C23" s="226" t="s">
        <v>95</v>
      </c>
      <c r="D23" s="227" t="s">
        <v>968</v>
      </c>
      <c r="E23" s="228" t="s">
        <v>969</v>
      </c>
      <c r="F23" s="224" t="s">
        <v>17</v>
      </c>
      <c r="G23" s="229"/>
      <c r="H23" s="230"/>
      <c r="I23" s="230"/>
      <c r="J23" s="230"/>
      <c r="K23" s="230"/>
      <c r="L23" s="232"/>
      <c r="M23" s="232"/>
      <c r="N23" s="232"/>
      <c r="O23" s="232"/>
      <c r="P23" s="231"/>
      <c r="Q23" s="231"/>
      <c r="R23" s="231"/>
      <c r="S23" s="231"/>
      <c r="T23" s="231"/>
      <c r="U23" s="231"/>
      <c r="V23" s="231"/>
      <c r="W23" s="231"/>
      <c r="X23" s="232"/>
      <c r="Y23" s="233"/>
      <c r="AB23" s="3"/>
      <c r="AK23" s="5"/>
      <c r="AM23" s="5"/>
      <c r="AN23" s="4"/>
    </row>
    <row r="24" spans="1:40" s="2" customFormat="1" ht="16.149999999999999" customHeight="1" x14ac:dyDescent="0.5">
      <c r="A24" s="224">
        <v>18</v>
      </c>
      <c r="B24" s="225">
        <v>44367</v>
      </c>
      <c r="C24" s="226" t="s">
        <v>95</v>
      </c>
      <c r="D24" s="227" t="s">
        <v>970</v>
      </c>
      <c r="E24" s="228" t="s">
        <v>971</v>
      </c>
      <c r="F24" s="224" t="s">
        <v>13</v>
      </c>
      <c r="G24" s="229"/>
      <c r="H24" s="230"/>
      <c r="I24" s="230"/>
      <c r="J24" s="230"/>
      <c r="K24" s="230"/>
      <c r="L24" s="230"/>
      <c r="M24" s="230"/>
      <c r="N24" s="230"/>
      <c r="O24" s="230"/>
      <c r="P24" s="231"/>
      <c r="Q24" s="231"/>
      <c r="R24" s="231"/>
      <c r="S24" s="231"/>
      <c r="T24" s="231"/>
      <c r="U24" s="231"/>
      <c r="V24" s="231"/>
      <c r="W24" s="231"/>
      <c r="X24" s="232"/>
      <c r="Y24" s="233"/>
      <c r="AB24" s="3"/>
      <c r="AK24" s="5"/>
      <c r="AM24" s="5"/>
      <c r="AN24" s="4"/>
    </row>
    <row r="25" spans="1:40" s="2" customFormat="1" ht="16.149999999999999" customHeight="1" x14ac:dyDescent="0.5">
      <c r="A25" s="224">
        <v>19</v>
      </c>
      <c r="B25" s="225">
        <v>44368</v>
      </c>
      <c r="C25" s="226" t="s">
        <v>95</v>
      </c>
      <c r="D25" s="227" t="s">
        <v>869</v>
      </c>
      <c r="E25" s="228" t="s">
        <v>972</v>
      </c>
      <c r="F25" s="224" t="s">
        <v>14</v>
      </c>
      <c r="G25" s="229"/>
      <c r="H25" s="230"/>
      <c r="I25" s="230"/>
      <c r="J25" s="230"/>
      <c r="K25" s="230"/>
      <c r="L25" s="230"/>
      <c r="M25" s="230"/>
      <c r="N25" s="230"/>
      <c r="O25" s="230"/>
      <c r="P25" s="231"/>
      <c r="Q25" s="231"/>
      <c r="R25" s="231"/>
      <c r="S25" s="231"/>
      <c r="T25" s="231"/>
      <c r="U25" s="231"/>
      <c r="V25" s="231"/>
      <c r="W25" s="231"/>
      <c r="X25" s="232"/>
      <c r="Y25" s="233"/>
      <c r="AB25" s="3"/>
      <c r="AK25" s="5"/>
      <c r="AM25" s="5"/>
      <c r="AN25" s="4"/>
    </row>
    <row r="26" spans="1:40" s="2" customFormat="1" ht="16.5" customHeight="1" x14ac:dyDescent="0.5">
      <c r="A26" s="234">
        <v>20</v>
      </c>
      <c r="B26" s="235">
        <v>44369</v>
      </c>
      <c r="C26" s="236" t="s">
        <v>95</v>
      </c>
      <c r="D26" s="237" t="s">
        <v>97</v>
      </c>
      <c r="E26" s="238" t="s">
        <v>406</v>
      </c>
      <c r="F26" s="234" t="s">
        <v>15</v>
      </c>
      <c r="G26" s="239"/>
      <c r="H26" s="240"/>
      <c r="I26" s="240"/>
      <c r="J26" s="240"/>
      <c r="K26" s="240"/>
      <c r="L26" s="240"/>
      <c r="M26" s="240"/>
      <c r="N26" s="240"/>
      <c r="O26" s="240"/>
      <c r="P26" s="241"/>
      <c r="Q26" s="241"/>
      <c r="R26" s="241"/>
      <c r="S26" s="241"/>
      <c r="T26" s="241"/>
      <c r="U26" s="241"/>
      <c r="V26" s="241"/>
      <c r="W26" s="241"/>
      <c r="X26" s="242"/>
      <c r="Y26" s="243"/>
      <c r="AB26" s="3"/>
      <c r="AK26" s="5"/>
      <c r="AM26" s="5"/>
      <c r="AN26" s="4"/>
    </row>
    <row r="27" spans="1:40" s="2" customFormat="1" ht="16.149999999999999" customHeight="1" x14ac:dyDescent="0.5">
      <c r="A27" s="214">
        <v>21</v>
      </c>
      <c r="B27" s="215">
        <v>44370</v>
      </c>
      <c r="C27" s="247" t="s">
        <v>95</v>
      </c>
      <c r="D27" s="248" t="s">
        <v>973</v>
      </c>
      <c r="E27" s="249" t="s">
        <v>974</v>
      </c>
      <c r="F27" s="219" t="s">
        <v>16</v>
      </c>
      <c r="G27" s="250"/>
      <c r="H27" s="251"/>
      <c r="I27" s="251"/>
      <c r="J27" s="251"/>
      <c r="K27" s="251"/>
      <c r="L27" s="252"/>
      <c r="M27" s="252"/>
      <c r="N27" s="252"/>
      <c r="O27" s="252"/>
      <c r="P27" s="253"/>
      <c r="Q27" s="253"/>
      <c r="R27" s="253"/>
      <c r="S27" s="253"/>
      <c r="T27" s="253"/>
      <c r="U27" s="253"/>
      <c r="V27" s="253"/>
      <c r="W27" s="253"/>
      <c r="X27" s="251"/>
      <c r="Y27" s="223"/>
      <c r="AB27" s="3"/>
      <c r="AK27" s="5"/>
      <c r="AM27" s="5"/>
      <c r="AN27" s="4"/>
    </row>
    <row r="28" spans="1:40" s="2" customFormat="1" ht="16.149999999999999" customHeight="1" x14ac:dyDescent="0.5">
      <c r="A28" s="224">
        <v>22</v>
      </c>
      <c r="B28" s="225">
        <v>44371</v>
      </c>
      <c r="C28" s="226" t="s">
        <v>95</v>
      </c>
      <c r="D28" s="227" t="s">
        <v>975</v>
      </c>
      <c r="E28" s="228" t="s">
        <v>92</v>
      </c>
      <c r="F28" s="224" t="s">
        <v>17</v>
      </c>
      <c r="G28" s="229"/>
      <c r="H28" s="230"/>
      <c r="I28" s="230"/>
      <c r="J28" s="230"/>
      <c r="K28" s="230"/>
      <c r="L28" s="230"/>
      <c r="M28" s="230"/>
      <c r="N28" s="230"/>
      <c r="O28" s="230"/>
      <c r="P28" s="231"/>
      <c r="Q28" s="231"/>
      <c r="R28" s="231"/>
      <c r="S28" s="231"/>
      <c r="T28" s="231"/>
      <c r="U28" s="231"/>
      <c r="V28" s="231"/>
      <c r="W28" s="231"/>
      <c r="X28" s="232"/>
      <c r="Y28" s="233"/>
    </row>
    <row r="29" spans="1:40" s="2" customFormat="1" ht="16.149999999999999" customHeight="1" x14ac:dyDescent="0.5">
      <c r="A29" s="224">
        <v>23</v>
      </c>
      <c r="B29" s="225">
        <v>44372</v>
      </c>
      <c r="C29" s="226" t="s">
        <v>95</v>
      </c>
      <c r="D29" s="227" t="s">
        <v>976</v>
      </c>
      <c r="E29" s="228" t="s">
        <v>315</v>
      </c>
      <c r="F29" s="224" t="s">
        <v>13</v>
      </c>
      <c r="G29" s="229"/>
      <c r="H29" s="230"/>
      <c r="I29" s="230"/>
      <c r="J29" s="230"/>
      <c r="K29" s="230"/>
      <c r="L29" s="230"/>
      <c r="M29" s="230"/>
      <c r="N29" s="230"/>
      <c r="O29" s="230"/>
      <c r="P29" s="231"/>
      <c r="Q29" s="231"/>
      <c r="R29" s="231"/>
      <c r="S29" s="231"/>
      <c r="T29" s="231"/>
      <c r="U29" s="231"/>
      <c r="V29" s="231"/>
      <c r="W29" s="231"/>
      <c r="X29" s="232"/>
      <c r="Y29" s="233"/>
    </row>
    <row r="30" spans="1:40" s="2" customFormat="1" ht="16.149999999999999" customHeight="1" x14ac:dyDescent="0.5">
      <c r="A30" s="224">
        <v>24</v>
      </c>
      <c r="B30" s="225">
        <v>44373</v>
      </c>
      <c r="C30" s="226" t="s">
        <v>95</v>
      </c>
      <c r="D30" s="227" t="s">
        <v>977</v>
      </c>
      <c r="E30" s="228" t="s">
        <v>978</v>
      </c>
      <c r="F30" s="224" t="s">
        <v>14</v>
      </c>
      <c r="G30" s="229"/>
      <c r="H30" s="230"/>
      <c r="I30" s="230"/>
      <c r="J30" s="230"/>
      <c r="K30" s="230"/>
      <c r="L30" s="230"/>
      <c r="M30" s="230"/>
      <c r="N30" s="230"/>
      <c r="O30" s="230"/>
      <c r="P30" s="231"/>
      <c r="Q30" s="231"/>
      <c r="R30" s="231"/>
      <c r="S30" s="231"/>
      <c r="T30" s="231"/>
      <c r="U30" s="231"/>
      <c r="V30" s="231"/>
      <c r="W30" s="231"/>
      <c r="X30" s="232"/>
      <c r="Y30" s="233"/>
      <c r="AB30" s="3"/>
      <c r="AK30" s="5"/>
      <c r="AM30" s="5"/>
      <c r="AN30" s="4"/>
    </row>
    <row r="31" spans="1:40" s="2" customFormat="1" ht="16.149999999999999" customHeight="1" x14ac:dyDescent="0.5">
      <c r="A31" s="234">
        <v>25</v>
      </c>
      <c r="B31" s="235">
        <v>44374</v>
      </c>
      <c r="C31" s="236" t="s">
        <v>95</v>
      </c>
      <c r="D31" s="237" t="s">
        <v>979</v>
      </c>
      <c r="E31" s="238" t="s">
        <v>180</v>
      </c>
      <c r="F31" s="234" t="s">
        <v>15</v>
      </c>
      <c r="G31" s="239"/>
      <c r="H31" s="240"/>
      <c r="I31" s="240"/>
      <c r="J31" s="240"/>
      <c r="K31" s="240"/>
      <c r="L31" s="240"/>
      <c r="M31" s="240"/>
      <c r="N31" s="240"/>
      <c r="O31" s="240"/>
      <c r="P31" s="241"/>
      <c r="Q31" s="241"/>
      <c r="R31" s="241"/>
      <c r="S31" s="241"/>
      <c r="T31" s="241"/>
      <c r="U31" s="241"/>
      <c r="V31" s="241"/>
      <c r="W31" s="241"/>
      <c r="X31" s="242"/>
      <c r="Y31" s="254"/>
      <c r="AB31" s="3"/>
      <c r="AK31" s="5"/>
      <c r="AM31" s="5"/>
      <c r="AN31" s="4"/>
    </row>
    <row r="32" spans="1:40" s="2" customFormat="1" ht="16.149999999999999" customHeight="1" x14ac:dyDescent="0.5">
      <c r="A32" s="214">
        <v>26</v>
      </c>
      <c r="B32" s="215">
        <v>44375</v>
      </c>
      <c r="C32" s="216" t="s">
        <v>95</v>
      </c>
      <c r="D32" s="217" t="s">
        <v>980</v>
      </c>
      <c r="E32" s="218" t="s">
        <v>981</v>
      </c>
      <c r="F32" s="219" t="s">
        <v>16</v>
      </c>
      <c r="G32" s="220"/>
      <c r="H32" s="221"/>
      <c r="I32" s="221"/>
      <c r="J32" s="221"/>
      <c r="K32" s="221"/>
      <c r="L32" s="245"/>
      <c r="M32" s="245"/>
      <c r="N32" s="245"/>
      <c r="O32" s="245"/>
      <c r="P32" s="222"/>
      <c r="Q32" s="222"/>
      <c r="R32" s="222"/>
      <c r="S32" s="222"/>
      <c r="T32" s="222"/>
      <c r="U32" s="222"/>
      <c r="V32" s="222"/>
      <c r="W32" s="222"/>
      <c r="X32" s="221"/>
      <c r="Y32" s="223"/>
      <c r="AB32" s="3"/>
      <c r="AK32" s="5"/>
      <c r="AM32" s="5"/>
      <c r="AN32" s="4"/>
    </row>
    <row r="33" spans="1:40" s="2" customFormat="1" ht="16.149999999999999" customHeight="1" x14ac:dyDescent="0.5">
      <c r="A33" s="224">
        <v>27</v>
      </c>
      <c r="B33" s="225">
        <v>44376</v>
      </c>
      <c r="C33" s="226" t="s">
        <v>95</v>
      </c>
      <c r="D33" s="227" t="s">
        <v>982</v>
      </c>
      <c r="E33" s="228" t="s">
        <v>983</v>
      </c>
      <c r="F33" s="224" t="s">
        <v>17</v>
      </c>
      <c r="G33" s="229"/>
      <c r="H33" s="230"/>
      <c r="I33" s="230"/>
      <c r="J33" s="230"/>
      <c r="K33" s="230"/>
      <c r="L33" s="230"/>
      <c r="M33" s="230"/>
      <c r="N33" s="230"/>
      <c r="O33" s="230"/>
      <c r="P33" s="231"/>
      <c r="Q33" s="231"/>
      <c r="R33" s="231"/>
      <c r="S33" s="231"/>
      <c r="T33" s="231"/>
      <c r="U33" s="231"/>
      <c r="V33" s="231"/>
      <c r="W33" s="231"/>
      <c r="X33" s="232"/>
      <c r="Y33" s="233"/>
      <c r="AB33" s="3"/>
      <c r="AK33" s="5"/>
      <c r="AM33" s="5"/>
      <c r="AN33" s="4"/>
    </row>
    <row r="34" spans="1:40" s="2" customFormat="1" ht="16.149999999999999" customHeight="1" x14ac:dyDescent="0.5">
      <c r="A34" s="224">
        <v>28</v>
      </c>
      <c r="B34" s="225">
        <v>44377</v>
      </c>
      <c r="C34" s="226" t="s">
        <v>95</v>
      </c>
      <c r="D34" s="227" t="s">
        <v>984</v>
      </c>
      <c r="E34" s="228" t="s">
        <v>985</v>
      </c>
      <c r="F34" s="224" t="s">
        <v>13</v>
      </c>
      <c r="G34" s="229"/>
      <c r="H34" s="230"/>
      <c r="I34" s="230"/>
      <c r="J34" s="230"/>
      <c r="K34" s="230"/>
      <c r="L34" s="230"/>
      <c r="M34" s="230"/>
      <c r="N34" s="230"/>
      <c r="O34" s="230"/>
      <c r="P34" s="231"/>
      <c r="Q34" s="231"/>
      <c r="R34" s="231"/>
      <c r="S34" s="231"/>
      <c r="T34" s="231"/>
      <c r="U34" s="231"/>
      <c r="V34" s="231"/>
      <c r="W34" s="231"/>
      <c r="X34" s="232"/>
      <c r="Y34" s="233"/>
      <c r="AB34" s="3"/>
      <c r="AK34" s="5"/>
      <c r="AM34" s="5"/>
      <c r="AN34" s="4"/>
    </row>
    <row r="35" spans="1:40" s="2" customFormat="1" ht="16.149999999999999" customHeight="1" x14ac:dyDescent="0.5">
      <c r="A35" s="224">
        <v>29</v>
      </c>
      <c r="B35" s="225">
        <v>44378</v>
      </c>
      <c r="C35" s="226" t="s">
        <v>95</v>
      </c>
      <c r="D35" s="227" t="s">
        <v>986</v>
      </c>
      <c r="E35" s="228" t="s">
        <v>265</v>
      </c>
      <c r="F35" s="224" t="s">
        <v>14</v>
      </c>
      <c r="G35" s="229"/>
      <c r="H35" s="230"/>
      <c r="I35" s="230"/>
      <c r="J35" s="230"/>
      <c r="K35" s="230"/>
      <c r="L35" s="230"/>
      <c r="M35" s="230"/>
      <c r="N35" s="230"/>
      <c r="O35" s="230"/>
      <c r="P35" s="231"/>
      <c r="Q35" s="231"/>
      <c r="R35" s="231"/>
      <c r="S35" s="231"/>
      <c r="T35" s="231"/>
      <c r="U35" s="231"/>
      <c r="V35" s="231"/>
      <c r="W35" s="231"/>
      <c r="X35" s="232"/>
      <c r="Y35" s="233"/>
      <c r="AB35" s="3"/>
      <c r="AK35" s="5"/>
      <c r="AM35" s="5"/>
      <c r="AN35" s="4"/>
    </row>
    <row r="36" spans="1:40" s="2" customFormat="1" ht="16.350000000000001" customHeight="1" x14ac:dyDescent="0.5">
      <c r="A36" s="234">
        <v>30</v>
      </c>
      <c r="B36" s="235">
        <v>44379</v>
      </c>
      <c r="C36" s="236" t="s">
        <v>95</v>
      </c>
      <c r="D36" s="237" t="s">
        <v>987</v>
      </c>
      <c r="E36" s="238" t="s">
        <v>988</v>
      </c>
      <c r="F36" s="234" t="s">
        <v>15</v>
      </c>
      <c r="G36" s="255"/>
      <c r="H36" s="240"/>
      <c r="I36" s="240"/>
      <c r="J36" s="240"/>
      <c r="K36" s="240"/>
      <c r="L36" s="240"/>
      <c r="M36" s="240"/>
      <c r="N36" s="240"/>
      <c r="O36" s="240"/>
      <c r="P36" s="241"/>
      <c r="Q36" s="241"/>
      <c r="R36" s="241"/>
      <c r="S36" s="241"/>
      <c r="T36" s="241"/>
      <c r="U36" s="241"/>
      <c r="V36" s="241"/>
      <c r="W36" s="241"/>
      <c r="X36" s="242"/>
      <c r="Y36" s="254"/>
      <c r="AB36" s="3"/>
      <c r="AK36" s="5"/>
      <c r="AM36" s="5"/>
      <c r="AN36" s="4"/>
    </row>
    <row r="37" spans="1:40" s="2" customFormat="1" ht="16.149999999999999" customHeight="1" x14ac:dyDescent="0.5">
      <c r="A37" s="214">
        <v>31</v>
      </c>
      <c r="B37" s="215">
        <v>44380</v>
      </c>
      <c r="C37" s="247" t="s">
        <v>95</v>
      </c>
      <c r="D37" s="248" t="s">
        <v>989</v>
      </c>
      <c r="E37" s="249" t="s">
        <v>990</v>
      </c>
      <c r="F37" s="219" t="s">
        <v>16</v>
      </c>
      <c r="G37" s="250"/>
      <c r="H37" s="251"/>
      <c r="I37" s="251"/>
      <c r="J37" s="251"/>
      <c r="K37" s="251"/>
      <c r="L37" s="252"/>
      <c r="M37" s="252"/>
      <c r="N37" s="252"/>
      <c r="O37" s="252"/>
      <c r="P37" s="253"/>
      <c r="Q37" s="253"/>
      <c r="R37" s="253"/>
      <c r="S37" s="253"/>
      <c r="T37" s="253"/>
      <c r="U37" s="253"/>
      <c r="V37" s="253"/>
      <c r="W37" s="253"/>
      <c r="X37" s="251"/>
      <c r="Y37" s="223"/>
      <c r="AB37" s="3"/>
      <c r="AK37" s="5"/>
      <c r="AM37" s="5"/>
      <c r="AN37" s="4"/>
    </row>
    <row r="38" spans="1:40" s="2" customFormat="1" ht="16.149999999999999" customHeight="1" x14ac:dyDescent="0.5">
      <c r="A38" s="224">
        <v>32</v>
      </c>
      <c r="B38" s="225">
        <v>44381</v>
      </c>
      <c r="C38" s="226" t="s">
        <v>95</v>
      </c>
      <c r="D38" s="227" t="s">
        <v>991</v>
      </c>
      <c r="E38" s="228" t="s">
        <v>992</v>
      </c>
      <c r="F38" s="224" t="s">
        <v>17</v>
      </c>
      <c r="G38" s="229"/>
      <c r="H38" s="230"/>
      <c r="I38" s="230"/>
      <c r="J38" s="230"/>
      <c r="K38" s="230"/>
      <c r="L38" s="230"/>
      <c r="M38" s="230"/>
      <c r="N38" s="230"/>
      <c r="O38" s="230"/>
      <c r="P38" s="231"/>
      <c r="Q38" s="231"/>
      <c r="R38" s="231"/>
      <c r="S38" s="231"/>
      <c r="T38" s="231"/>
      <c r="U38" s="231"/>
      <c r="V38" s="231"/>
      <c r="W38" s="231"/>
      <c r="X38" s="232"/>
      <c r="Y38" s="233"/>
    </row>
    <row r="39" spans="1:40" s="2" customFormat="1" ht="16.149999999999999" customHeight="1" x14ac:dyDescent="0.5">
      <c r="A39" s="224">
        <v>33</v>
      </c>
      <c r="B39" s="225">
        <v>44382</v>
      </c>
      <c r="C39" s="226" t="s">
        <v>95</v>
      </c>
      <c r="D39" s="227" t="s">
        <v>993</v>
      </c>
      <c r="E39" s="228" t="s">
        <v>994</v>
      </c>
      <c r="F39" s="224" t="s">
        <v>13</v>
      </c>
      <c r="G39" s="229"/>
      <c r="H39" s="230"/>
      <c r="I39" s="230"/>
      <c r="J39" s="230"/>
      <c r="K39" s="230"/>
      <c r="L39" s="230"/>
      <c r="M39" s="230"/>
      <c r="N39" s="230"/>
      <c r="O39" s="230"/>
      <c r="P39" s="231"/>
      <c r="Q39" s="231"/>
      <c r="R39" s="231"/>
      <c r="S39" s="231"/>
      <c r="T39" s="231"/>
      <c r="U39" s="231"/>
      <c r="V39" s="231"/>
      <c r="W39" s="231"/>
      <c r="X39" s="232"/>
      <c r="Y39" s="233"/>
    </row>
    <row r="40" spans="1:40" s="2" customFormat="1" ht="16.149999999999999" customHeight="1" x14ac:dyDescent="0.5">
      <c r="A40" s="224">
        <v>34</v>
      </c>
      <c r="B40" s="225">
        <v>44383</v>
      </c>
      <c r="C40" s="226" t="s">
        <v>95</v>
      </c>
      <c r="D40" s="227" t="s">
        <v>995</v>
      </c>
      <c r="E40" s="228" t="s">
        <v>996</v>
      </c>
      <c r="F40" s="224" t="s">
        <v>14</v>
      </c>
      <c r="G40" s="229"/>
      <c r="H40" s="230"/>
      <c r="I40" s="230"/>
      <c r="J40" s="230"/>
      <c r="K40" s="230"/>
      <c r="L40" s="230"/>
      <c r="M40" s="230"/>
      <c r="N40" s="230"/>
      <c r="O40" s="230"/>
      <c r="P40" s="231"/>
      <c r="Q40" s="231"/>
      <c r="R40" s="231"/>
      <c r="S40" s="231"/>
      <c r="T40" s="231"/>
      <c r="U40" s="231"/>
      <c r="V40" s="231"/>
      <c r="W40" s="231"/>
      <c r="X40" s="232"/>
      <c r="Y40" s="233"/>
      <c r="AB40" s="3"/>
      <c r="AK40" s="5"/>
      <c r="AM40" s="5"/>
      <c r="AN40" s="4"/>
    </row>
    <row r="41" spans="1:40" s="2" customFormat="1" ht="16.149999999999999" customHeight="1" x14ac:dyDescent="0.5">
      <c r="A41" s="234">
        <v>35</v>
      </c>
      <c r="B41" s="235">
        <v>44384</v>
      </c>
      <c r="C41" s="236" t="s">
        <v>95</v>
      </c>
      <c r="D41" s="237" t="s">
        <v>997</v>
      </c>
      <c r="E41" s="238" t="s">
        <v>998</v>
      </c>
      <c r="F41" s="234" t="s">
        <v>15</v>
      </c>
      <c r="G41" s="239"/>
      <c r="H41" s="240"/>
      <c r="I41" s="240"/>
      <c r="J41" s="240"/>
      <c r="K41" s="240"/>
      <c r="L41" s="240"/>
      <c r="M41" s="240"/>
      <c r="N41" s="240"/>
      <c r="O41" s="240"/>
      <c r="P41" s="241"/>
      <c r="Q41" s="241"/>
      <c r="R41" s="241"/>
      <c r="S41" s="241"/>
      <c r="T41" s="241"/>
      <c r="U41" s="241"/>
      <c r="V41" s="241"/>
      <c r="W41" s="241"/>
      <c r="X41" s="242"/>
      <c r="Y41" s="254"/>
      <c r="AB41" s="3"/>
      <c r="AK41" s="5"/>
      <c r="AM41" s="5"/>
      <c r="AN41" s="4"/>
    </row>
    <row r="42" spans="1:40" s="2" customFormat="1" ht="16.149999999999999" customHeight="1" x14ac:dyDescent="0.5">
      <c r="A42" s="214">
        <v>36</v>
      </c>
      <c r="B42" s="215">
        <v>44385</v>
      </c>
      <c r="C42" s="216" t="s">
        <v>95</v>
      </c>
      <c r="D42" s="217" t="s">
        <v>999</v>
      </c>
      <c r="E42" s="218" t="s">
        <v>1000</v>
      </c>
      <c r="F42" s="219" t="s">
        <v>16</v>
      </c>
      <c r="G42" s="220"/>
      <c r="H42" s="221"/>
      <c r="I42" s="221"/>
      <c r="J42" s="221"/>
      <c r="K42" s="221"/>
      <c r="L42" s="245"/>
      <c r="M42" s="245"/>
      <c r="N42" s="245"/>
      <c r="O42" s="245"/>
      <c r="P42" s="222"/>
      <c r="Q42" s="222"/>
      <c r="R42" s="222"/>
      <c r="S42" s="222"/>
      <c r="T42" s="222"/>
      <c r="U42" s="222"/>
      <c r="V42" s="222"/>
      <c r="W42" s="222"/>
      <c r="X42" s="221"/>
      <c r="Y42" s="223"/>
      <c r="AB42" s="3"/>
      <c r="AK42" s="5"/>
      <c r="AM42" s="5"/>
      <c r="AN42" s="4"/>
    </row>
    <row r="43" spans="1:40" s="2" customFormat="1" ht="16.149999999999999" customHeight="1" x14ac:dyDescent="0.5">
      <c r="A43" s="224">
        <v>37</v>
      </c>
      <c r="B43" s="225">
        <v>44386</v>
      </c>
      <c r="C43" s="226" t="s">
        <v>95</v>
      </c>
      <c r="D43" s="227" t="s">
        <v>1001</v>
      </c>
      <c r="E43" s="228" t="s">
        <v>1002</v>
      </c>
      <c r="F43" s="224" t="s">
        <v>17</v>
      </c>
      <c r="G43" s="229"/>
      <c r="H43" s="230"/>
      <c r="I43" s="230"/>
      <c r="J43" s="230"/>
      <c r="K43" s="230"/>
      <c r="L43" s="230"/>
      <c r="M43" s="230"/>
      <c r="N43" s="230"/>
      <c r="O43" s="230"/>
      <c r="P43" s="231"/>
      <c r="Q43" s="231"/>
      <c r="R43" s="231"/>
      <c r="S43" s="231"/>
      <c r="T43" s="231"/>
      <c r="U43" s="231"/>
      <c r="V43" s="231"/>
      <c r="W43" s="231"/>
      <c r="X43" s="232"/>
      <c r="Y43" s="233"/>
      <c r="AB43" s="3"/>
      <c r="AK43" s="5"/>
      <c r="AM43" s="5"/>
      <c r="AN43" s="4"/>
    </row>
    <row r="44" spans="1:40" s="2" customFormat="1" ht="16.149999999999999" customHeight="1" x14ac:dyDescent="0.5">
      <c r="A44" s="224">
        <v>38</v>
      </c>
      <c r="B44" s="225">
        <v>44387</v>
      </c>
      <c r="C44" s="226" t="s">
        <v>95</v>
      </c>
      <c r="D44" s="227" t="s">
        <v>1003</v>
      </c>
      <c r="E44" s="228" t="s">
        <v>1004</v>
      </c>
      <c r="F44" s="224" t="s">
        <v>13</v>
      </c>
      <c r="G44" s="229"/>
      <c r="H44" s="230"/>
      <c r="I44" s="230"/>
      <c r="J44" s="230"/>
      <c r="K44" s="230"/>
      <c r="L44" s="230"/>
      <c r="M44" s="230"/>
      <c r="N44" s="230"/>
      <c r="O44" s="230"/>
      <c r="P44" s="231"/>
      <c r="Q44" s="231"/>
      <c r="R44" s="231"/>
      <c r="S44" s="231"/>
      <c r="T44" s="231"/>
      <c r="U44" s="231"/>
      <c r="V44" s="231"/>
      <c r="W44" s="231"/>
      <c r="X44" s="232"/>
      <c r="Y44" s="233"/>
      <c r="AB44" s="3"/>
      <c r="AK44" s="5"/>
      <c r="AM44" s="5"/>
      <c r="AN44" s="4"/>
    </row>
    <row r="45" spans="1:40" s="2" customFormat="1" ht="16.149999999999999" customHeight="1" x14ac:dyDescent="0.5">
      <c r="A45" s="224">
        <v>39</v>
      </c>
      <c r="B45" s="225">
        <v>44388</v>
      </c>
      <c r="C45" s="226" t="s">
        <v>95</v>
      </c>
      <c r="D45" s="227" t="s">
        <v>1005</v>
      </c>
      <c r="E45" s="228" t="s">
        <v>133</v>
      </c>
      <c r="F45" s="224" t="s">
        <v>14</v>
      </c>
      <c r="G45" s="229"/>
      <c r="H45" s="230"/>
      <c r="I45" s="230"/>
      <c r="J45" s="230"/>
      <c r="K45" s="230"/>
      <c r="L45" s="230"/>
      <c r="M45" s="230"/>
      <c r="N45" s="230"/>
      <c r="O45" s="230"/>
      <c r="P45" s="231"/>
      <c r="Q45" s="231"/>
      <c r="R45" s="231"/>
      <c r="S45" s="231"/>
      <c r="T45" s="231"/>
      <c r="U45" s="231"/>
      <c r="V45" s="231"/>
      <c r="W45" s="231"/>
      <c r="X45" s="232"/>
      <c r="Y45" s="233"/>
      <c r="AB45" s="3"/>
      <c r="AK45" s="5"/>
      <c r="AM45" s="5"/>
      <c r="AN45" s="4"/>
    </row>
    <row r="46" spans="1:40" s="2" customFormat="1" ht="16.350000000000001" customHeight="1" x14ac:dyDescent="0.5">
      <c r="A46" s="234">
        <v>40</v>
      </c>
      <c r="B46" s="235">
        <v>44389</v>
      </c>
      <c r="C46" s="236" t="s">
        <v>95</v>
      </c>
      <c r="D46" s="237" t="s">
        <v>1006</v>
      </c>
      <c r="E46" s="238" t="s">
        <v>132</v>
      </c>
      <c r="F46" s="234" t="s">
        <v>15</v>
      </c>
      <c r="G46" s="255"/>
      <c r="H46" s="240"/>
      <c r="I46" s="240"/>
      <c r="J46" s="240"/>
      <c r="K46" s="240"/>
      <c r="L46" s="240"/>
      <c r="M46" s="240"/>
      <c r="N46" s="240"/>
      <c r="O46" s="240"/>
      <c r="P46" s="241"/>
      <c r="Q46" s="241"/>
      <c r="R46" s="241"/>
      <c r="S46" s="241"/>
      <c r="T46" s="241"/>
      <c r="U46" s="241"/>
      <c r="V46" s="241"/>
      <c r="W46" s="241"/>
      <c r="X46" s="242"/>
      <c r="Y46" s="254"/>
      <c r="AB46" s="3"/>
      <c r="AK46" s="5"/>
      <c r="AM46" s="5"/>
      <c r="AN46" s="4"/>
    </row>
    <row r="47" spans="1:40" s="2" customFormat="1" ht="6" customHeight="1" x14ac:dyDescent="0.5">
      <c r="A47" s="256"/>
      <c r="B47" s="257"/>
      <c r="C47" s="256"/>
      <c r="D47" s="258"/>
      <c r="E47" s="259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9"/>
      <c r="Q47" s="259"/>
      <c r="R47" s="259"/>
      <c r="S47" s="259"/>
      <c r="T47" s="259"/>
      <c r="U47" s="259"/>
      <c r="V47" s="259"/>
      <c r="W47" s="259"/>
      <c r="X47" s="260"/>
      <c r="Y47" s="261"/>
      <c r="AB47" s="3"/>
      <c r="AK47" s="5"/>
      <c r="AM47" s="5"/>
      <c r="AN47" s="4"/>
    </row>
    <row r="48" spans="1:40" s="2" customFormat="1" ht="16.149999999999999" customHeight="1" x14ac:dyDescent="0.5">
      <c r="A48" s="259"/>
      <c r="B48" s="262" t="s">
        <v>29</v>
      </c>
      <c r="C48" s="256"/>
      <c r="E48" s="256">
        <f>I48+O48</f>
        <v>40</v>
      </c>
      <c r="F48" s="258" t="s">
        <v>6</v>
      </c>
      <c r="G48" s="262" t="s">
        <v>11</v>
      </c>
      <c r="H48" s="262"/>
      <c r="I48" s="256">
        <f>COUNTIF($C$7:$C$46,"ช")</f>
        <v>11</v>
      </c>
      <c r="J48" s="259"/>
      <c r="K48" s="263" t="s">
        <v>8</v>
      </c>
      <c r="L48" s="262"/>
      <c r="M48" s="264" t="s">
        <v>7</v>
      </c>
      <c r="N48" s="264"/>
      <c r="O48" s="256">
        <f>COUNTIF($C$7:$C$46,"ญ")</f>
        <v>29</v>
      </c>
      <c r="P48" s="259"/>
      <c r="Q48" s="263" t="s">
        <v>8</v>
      </c>
      <c r="X48" s="259"/>
      <c r="Y48" s="259"/>
    </row>
    <row r="49" spans="1:26" s="2" customFormat="1" ht="17.100000000000001" hidden="1" customHeight="1" x14ac:dyDescent="0.5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</row>
    <row r="50" spans="1:26" ht="15" hidden="1" customHeight="1" x14ac:dyDescent="0.5">
      <c r="A50" s="265"/>
      <c r="B50" s="265"/>
      <c r="C50" s="266"/>
      <c r="D50" s="267" t="s">
        <v>23</v>
      </c>
      <c r="E50" s="267">
        <f>COUNTIF($F$7:$F$46,"แดง")</f>
        <v>8</v>
      </c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</row>
    <row r="51" spans="1:26" ht="15" hidden="1" customHeight="1" x14ac:dyDescent="0.5">
      <c r="A51" s="265"/>
      <c r="B51" s="265"/>
      <c r="C51" s="266"/>
      <c r="D51" s="267" t="s">
        <v>24</v>
      </c>
      <c r="E51" s="267">
        <f>COUNTIF($F$7:$F$46,"เหลือง")</f>
        <v>8</v>
      </c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</row>
    <row r="52" spans="1:26" ht="15" hidden="1" customHeight="1" x14ac:dyDescent="0.5">
      <c r="A52" s="265"/>
      <c r="B52" s="265"/>
      <c r="C52" s="266"/>
      <c r="D52" s="267" t="s">
        <v>25</v>
      </c>
      <c r="E52" s="267">
        <f>COUNTIF($F$7:$F$46,"น้ำเงิน")</f>
        <v>8</v>
      </c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</row>
    <row r="53" spans="1:26" ht="15" hidden="1" customHeight="1" x14ac:dyDescent="0.5">
      <c r="A53" s="265"/>
      <c r="B53" s="265"/>
      <c r="C53" s="266"/>
      <c r="D53" s="267" t="s">
        <v>26</v>
      </c>
      <c r="E53" s="267">
        <f>COUNTIF($F$7:$F$46,"ม่วง")</f>
        <v>8</v>
      </c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</row>
    <row r="54" spans="1:26" ht="15" hidden="1" customHeight="1" x14ac:dyDescent="0.5">
      <c r="A54" s="265"/>
      <c r="B54" s="265"/>
      <c r="C54" s="266"/>
      <c r="D54" s="267" t="s">
        <v>27</v>
      </c>
      <c r="E54" s="267">
        <f>COUNTIF($F$7:$F$46,"ฟ้า")</f>
        <v>8</v>
      </c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</row>
    <row r="55" spans="1:26" ht="15" hidden="1" customHeight="1" x14ac:dyDescent="0.5">
      <c r="A55" s="265"/>
      <c r="B55" s="265"/>
      <c r="C55" s="266"/>
      <c r="D55" s="267" t="s">
        <v>5</v>
      </c>
      <c r="E55" s="267">
        <f>SUM(E50:E54)</f>
        <v>40</v>
      </c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</row>
    <row r="56" spans="1:26" ht="15" hidden="1" customHeight="1" x14ac:dyDescent="0.5"/>
    <row r="58" spans="1:26" ht="15" customHeight="1" x14ac:dyDescent="0.5">
      <c r="C58" s="5"/>
      <c r="D58" s="2"/>
      <c r="E58" s="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8DDA-A040-4624-9A40-E645D169E0D1}">
  <dimension ref="A1:AN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</row>
    <row r="2" spans="1:40" s="10" customFormat="1" ht="18" customHeight="1" x14ac:dyDescent="0.5">
      <c r="B2" s="85" t="s">
        <v>46</v>
      </c>
      <c r="C2" s="82"/>
      <c r="D2" s="83"/>
      <c r="E2" s="84" t="s">
        <v>82</v>
      </c>
    </row>
    <row r="3" spans="1:40" s="11" customFormat="1" ht="17.25" customHeight="1" x14ac:dyDescent="0.5">
      <c r="A3" s="356" t="s">
        <v>71</v>
      </c>
      <c r="B3" s="356"/>
      <c r="C3" s="356"/>
      <c r="D3" s="356"/>
      <c r="E3" s="356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6" customHeight="1" x14ac:dyDescent="0.5">
      <c r="A4" s="10"/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/>
      <c r="W4" s="316"/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357" t="s">
        <v>10</v>
      </c>
      <c r="H5" s="358"/>
      <c r="I5" s="361" t="s">
        <v>0</v>
      </c>
      <c r="J5" s="35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359"/>
      <c r="H6" s="360"/>
      <c r="I6" s="362"/>
      <c r="J6" s="360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/>
      <c r="C7" s="15"/>
      <c r="D7" s="16"/>
      <c r="E7" s="17"/>
      <c r="F7" s="18"/>
      <c r="G7" s="351"/>
      <c r="H7" s="352"/>
      <c r="I7" s="354"/>
      <c r="J7" s="355"/>
      <c r="K7" s="173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/>
      <c r="C8" s="25"/>
      <c r="D8" s="26"/>
      <c r="E8" s="27"/>
      <c r="F8" s="23"/>
      <c r="G8" s="345"/>
      <c r="H8" s="346"/>
      <c r="I8" s="347"/>
      <c r="J8" s="346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/>
      <c r="C9" s="25"/>
      <c r="D9" s="26"/>
      <c r="E9" s="27"/>
      <c r="F9" s="23"/>
      <c r="G9" s="345"/>
      <c r="H9" s="346"/>
      <c r="I9" s="347"/>
      <c r="J9" s="346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/>
      <c r="C10" s="25"/>
      <c r="D10" s="26"/>
      <c r="E10" s="27"/>
      <c r="F10" s="23"/>
      <c r="G10" s="345"/>
      <c r="H10" s="346"/>
      <c r="I10" s="347"/>
      <c r="J10" s="346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/>
      <c r="C11" s="35"/>
      <c r="D11" s="36"/>
      <c r="E11" s="37"/>
      <c r="F11" s="33"/>
      <c r="G11" s="345"/>
      <c r="H11" s="346"/>
      <c r="I11" s="347"/>
      <c r="J11" s="346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/>
      <c r="C12" s="15"/>
      <c r="D12" s="16"/>
      <c r="E12" s="17"/>
      <c r="F12" s="18"/>
      <c r="G12" s="351"/>
      <c r="H12" s="352"/>
      <c r="I12" s="353"/>
      <c r="J12" s="352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/>
      <c r="C13" s="25"/>
      <c r="D13" s="26"/>
      <c r="E13" s="27"/>
      <c r="F13" s="23"/>
      <c r="G13" s="345"/>
      <c r="H13" s="346"/>
      <c r="I13" s="347"/>
      <c r="J13" s="346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/>
      <c r="C14" s="25"/>
      <c r="D14" s="26"/>
      <c r="E14" s="27"/>
      <c r="F14" s="23"/>
      <c r="G14" s="345"/>
      <c r="H14" s="346"/>
      <c r="I14" s="347"/>
      <c r="J14" s="346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/>
      <c r="C15" s="25"/>
      <c r="D15" s="26"/>
      <c r="E15" s="27"/>
      <c r="F15" s="23"/>
      <c r="G15" s="345"/>
      <c r="H15" s="346"/>
      <c r="I15" s="347"/>
      <c r="J15" s="346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/>
      <c r="C16" s="35"/>
      <c r="D16" s="36"/>
      <c r="E16" s="37"/>
      <c r="F16" s="33"/>
      <c r="G16" s="345"/>
      <c r="H16" s="346"/>
      <c r="I16" s="347"/>
      <c r="J16" s="346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/>
      <c r="C17" s="15"/>
      <c r="D17" s="16"/>
      <c r="E17" s="17"/>
      <c r="F17" s="18"/>
      <c r="G17" s="351"/>
      <c r="H17" s="352"/>
      <c r="I17" s="353"/>
      <c r="J17" s="352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/>
      <c r="C18" s="25"/>
      <c r="D18" s="26"/>
      <c r="E18" s="27"/>
      <c r="F18" s="23"/>
      <c r="G18" s="345"/>
      <c r="H18" s="346"/>
      <c r="I18" s="347"/>
      <c r="J18" s="346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/>
      <c r="C19" s="25"/>
      <c r="D19" s="44"/>
      <c r="E19" s="27"/>
      <c r="F19" s="23"/>
      <c r="G19" s="345"/>
      <c r="H19" s="346"/>
      <c r="I19" s="347"/>
      <c r="J19" s="346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/>
      <c r="C20" s="25"/>
      <c r="D20" s="26"/>
      <c r="E20" s="27"/>
      <c r="F20" s="23"/>
      <c r="G20" s="345"/>
      <c r="H20" s="346"/>
      <c r="I20" s="347"/>
      <c r="J20" s="346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/>
      <c r="C21" s="35"/>
      <c r="D21" s="36"/>
      <c r="E21" s="37"/>
      <c r="F21" s="33"/>
      <c r="G21" s="345"/>
      <c r="H21" s="346"/>
      <c r="I21" s="347"/>
      <c r="J21" s="346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/>
      <c r="C22" s="15"/>
      <c r="D22" s="16"/>
      <c r="E22" s="17"/>
      <c r="F22" s="18"/>
      <c r="G22" s="351"/>
      <c r="H22" s="352"/>
      <c r="I22" s="353"/>
      <c r="J22" s="352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/>
      <c r="C23" s="25"/>
      <c r="D23" s="26"/>
      <c r="E23" s="27"/>
      <c r="F23" s="23"/>
      <c r="G23" s="345"/>
      <c r="H23" s="346"/>
      <c r="I23" s="347"/>
      <c r="J23" s="346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/>
      <c r="C24" s="25"/>
      <c r="D24" s="26"/>
      <c r="E24" s="27"/>
      <c r="F24" s="23"/>
      <c r="G24" s="345"/>
      <c r="H24" s="346"/>
      <c r="I24" s="347"/>
      <c r="J24" s="346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/>
      <c r="C25" s="25"/>
      <c r="D25" s="26"/>
      <c r="E25" s="27"/>
      <c r="F25" s="23"/>
      <c r="G25" s="345"/>
      <c r="H25" s="346"/>
      <c r="I25" s="347"/>
      <c r="J25" s="346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34"/>
      <c r="C26" s="35"/>
      <c r="D26" s="36"/>
      <c r="E26" s="37"/>
      <c r="F26" s="33"/>
      <c r="G26" s="345"/>
      <c r="H26" s="346"/>
      <c r="I26" s="347"/>
      <c r="J26" s="346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/>
      <c r="C27" s="45"/>
      <c r="D27" s="46"/>
      <c r="E27" s="47"/>
      <c r="F27" s="18"/>
      <c r="G27" s="351"/>
      <c r="H27" s="352"/>
      <c r="I27" s="353"/>
      <c r="J27" s="352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/>
      <c r="C28" s="51"/>
      <c r="D28" s="26"/>
      <c r="E28" s="27"/>
      <c r="F28" s="23"/>
      <c r="G28" s="345"/>
      <c r="H28" s="346"/>
      <c r="I28" s="347"/>
      <c r="J28" s="346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/>
      <c r="C29" s="25"/>
      <c r="D29" s="52"/>
      <c r="E29" s="53"/>
      <c r="F29" s="23"/>
      <c r="G29" s="345"/>
      <c r="H29" s="346"/>
      <c r="I29" s="347"/>
      <c r="J29" s="346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/>
      <c r="C30" s="25"/>
      <c r="D30" s="26"/>
      <c r="E30" s="27"/>
      <c r="F30" s="23"/>
      <c r="G30" s="345"/>
      <c r="H30" s="346"/>
      <c r="I30" s="347"/>
      <c r="J30" s="346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/>
      <c r="C31" s="35"/>
      <c r="D31" s="36"/>
      <c r="E31" s="37"/>
      <c r="F31" s="33"/>
      <c r="G31" s="345"/>
      <c r="H31" s="346"/>
      <c r="I31" s="347"/>
      <c r="J31" s="346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6"/>
      <c r="AB31" s="3"/>
      <c r="AK31" s="5"/>
      <c r="AM31" s="5"/>
      <c r="AN31" s="4"/>
    </row>
    <row r="32" spans="1:40" s="2" customFormat="1" ht="16.149999999999999" customHeight="1" x14ac:dyDescent="0.5">
      <c r="A32" s="13"/>
      <c r="B32" s="14"/>
      <c r="C32" s="15"/>
      <c r="D32" s="16"/>
      <c r="E32" s="17"/>
      <c r="F32" s="18"/>
      <c r="G32" s="351"/>
      <c r="H32" s="352"/>
      <c r="I32" s="353"/>
      <c r="J32" s="352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/>
      <c r="B33" s="24"/>
      <c r="C33" s="25"/>
      <c r="D33" s="26"/>
      <c r="E33" s="27"/>
      <c r="F33" s="23"/>
      <c r="G33" s="345"/>
      <c r="H33" s="346"/>
      <c r="I33" s="347"/>
      <c r="J33" s="346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/>
      <c r="B34" s="24"/>
      <c r="C34" s="25"/>
      <c r="D34" s="26"/>
      <c r="E34" s="27"/>
      <c r="F34" s="23"/>
      <c r="G34" s="345"/>
      <c r="H34" s="346"/>
      <c r="I34" s="347"/>
      <c r="J34" s="346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/>
      <c r="B35" s="24"/>
      <c r="C35" s="25"/>
      <c r="D35" s="26"/>
      <c r="E35" s="27"/>
      <c r="F35" s="23"/>
      <c r="G35" s="345"/>
      <c r="H35" s="346"/>
      <c r="I35" s="347"/>
      <c r="J35" s="346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/>
      <c r="B36" s="34"/>
      <c r="C36" s="35"/>
      <c r="D36" s="36"/>
      <c r="E36" s="37"/>
      <c r="F36" s="33"/>
      <c r="G36" s="348"/>
      <c r="H36" s="349"/>
      <c r="I36" s="350"/>
      <c r="J36" s="34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B36" s="3"/>
      <c r="AK36" s="5"/>
      <c r="AM36" s="5"/>
      <c r="AN36" s="4"/>
    </row>
    <row r="37" spans="1:40" s="2" customFormat="1" ht="5.099999999999999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B37" s="3"/>
      <c r="AK37" s="5"/>
      <c r="AM37" s="5"/>
      <c r="AN37" s="4"/>
    </row>
    <row r="38" spans="1:40" s="2" customFormat="1" ht="16.149999999999999" customHeight="1" x14ac:dyDescent="0.5">
      <c r="A38" s="67"/>
      <c r="B38" s="71" t="s">
        <v>29</v>
      </c>
      <c r="C38" s="68"/>
      <c r="D38" s="68">
        <f>H38+O38</f>
        <v>0</v>
      </c>
      <c r="E38" s="69" t="s">
        <v>6</v>
      </c>
      <c r="F38" s="71" t="s">
        <v>11</v>
      </c>
      <c r="G38" s="71"/>
      <c r="H38" s="68">
        <f>COUNTIF($C$7:$C$36,"ช")</f>
        <v>0</v>
      </c>
      <c r="I38" s="67"/>
      <c r="J38" s="70" t="s">
        <v>8</v>
      </c>
      <c r="K38" s="71"/>
      <c r="L38" s="344" t="s">
        <v>7</v>
      </c>
      <c r="M38" s="344"/>
      <c r="N38" s="67"/>
      <c r="O38" s="68">
        <f>COUNTIF($C$7:$C$36,"ญ")</f>
        <v>0</v>
      </c>
      <c r="P38" s="67"/>
      <c r="Q38" s="70" t="s">
        <v>8</v>
      </c>
      <c r="X38" s="67"/>
      <c r="Y38" s="67"/>
    </row>
    <row r="39" spans="1:40" s="137" customFormat="1" ht="17.100000000000001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40" s="144" customFormat="1" ht="15" hidden="1" customHeight="1" x14ac:dyDescent="0.5">
      <c r="A40" s="136"/>
      <c r="B40" s="136"/>
      <c r="C40" s="142"/>
      <c r="D40" s="143" t="s">
        <v>23</v>
      </c>
      <c r="E40" s="143">
        <f>COUNTIF($F$7:$F$36,"แดง")</f>
        <v>0</v>
      </c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40" s="144" customFormat="1" ht="15" hidden="1" customHeight="1" x14ac:dyDescent="0.5">
      <c r="A41" s="136"/>
      <c r="B41" s="136"/>
      <c r="C41" s="142"/>
      <c r="D41" s="143" t="s">
        <v>24</v>
      </c>
      <c r="E41" s="143">
        <f>COUNTIF($F$7:$F$36,"เหลือง")</f>
        <v>0</v>
      </c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1:40" s="144" customFormat="1" ht="15" hidden="1" customHeight="1" x14ac:dyDescent="0.5">
      <c r="A42" s="136"/>
      <c r="B42" s="136"/>
      <c r="C42" s="142"/>
      <c r="D42" s="143" t="s">
        <v>25</v>
      </c>
      <c r="E42" s="143">
        <f>COUNTIF($F$7:$F$36,"น้ำเงิน")</f>
        <v>0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spans="1:40" s="144" customFormat="1" ht="15" hidden="1" customHeight="1" x14ac:dyDescent="0.5">
      <c r="A43" s="136"/>
      <c r="B43" s="136"/>
      <c r="C43" s="142"/>
      <c r="D43" s="143" t="s">
        <v>26</v>
      </c>
      <c r="E43" s="143">
        <f>COUNTIF($F$7:$F$36,"ม่วง")</f>
        <v>0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40" s="144" customFormat="1" ht="15" hidden="1" customHeight="1" x14ac:dyDescent="0.5">
      <c r="A44" s="136"/>
      <c r="B44" s="136"/>
      <c r="C44" s="142"/>
      <c r="D44" s="143" t="s">
        <v>27</v>
      </c>
      <c r="E44" s="143">
        <f>COUNTIF($F$7:$F$36,"ฟ้า")</f>
        <v>0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40" s="144" customFormat="1" ht="15" hidden="1" customHeight="1" x14ac:dyDescent="0.5">
      <c r="A45" s="136"/>
      <c r="B45" s="136"/>
      <c r="C45" s="142"/>
      <c r="D45" s="143" t="s">
        <v>5</v>
      </c>
      <c r="E45" s="143">
        <f>SUM(E40:E44)</f>
        <v>0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40" s="144" customFormat="1" ht="15" customHeight="1" x14ac:dyDescent="0.5">
      <c r="B46" s="145"/>
      <c r="C46" s="146"/>
      <c r="D46" s="147"/>
      <c r="E46" s="147"/>
    </row>
    <row r="47" spans="1:40" s="144" customFormat="1" ht="15" customHeight="1" x14ac:dyDescent="0.5">
      <c r="B47" s="145"/>
      <c r="C47" s="146"/>
      <c r="D47" s="147"/>
      <c r="E47" s="147"/>
    </row>
    <row r="48" spans="1:40" s="144" customFormat="1" ht="15" customHeight="1" x14ac:dyDescent="0.5">
      <c r="B48" s="145"/>
      <c r="C48" s="148"/>
      <c r="D48" s="137"/>
      <c r="E48" s="137"/>
    </row>
  </sheetData>
  <mergeCells count="71">
    <mergeCell ref="A3:E3"/>
    <mergeCell ref="W4:X4"/>
    <mergeCell ref="A5:A6"/>
    <mergeCell ref="B5:B6"/>
    <mergeCell ref="C5:C6"/>
    <mergeCell ref="D5:D6"/>
    <mergeCell ref="E5:E6"/>
    <mergeCell ref="F5:F6"/>
    <mergeCell ref="G5:H6"/>
    <mergeCell ref="I5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L38:M38"/>
    <mergeCell ref="G34:H34"/>
    <mergeCell ref="I34:J34"/>
    <mergeCell ref="G35:H35"/>
    <mergeCell ref="I35:J35"/>
    <mergeCell ref="G36:H36"/>
    <mergeCell ref="I36:J3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9403-D86F-479B-AA64-A273E10116CF}">
  <sheetPr>
    <tabColor rgb="FFFF0000"/>
  </sheetPr>
  <dimension ref="A1:O59"/>
  <sheetViews>
    <sheetView topLeftCell="A2" zoomScale="95" zoomScaleNormal="95" workbookViewId="0">
      <selection activeCell="B13" sqref="B13"/>
    </sheetView>
  </sheetViews>
  <sheetFormatPr defaultColWidth="9.140625" defaultRowHeight="15" customHeight="1" x14ac:dyDescent="0.5"/>
  <cols>
    <col min="1" max="1" width="15.85546875" style="114" customWidth="1"/>
    <col min="2" max="2" width="36.5703125" style="152" customWidth="1"/>
    <col min="3" max="5" width="14.28515625" style="114" customWidth="1"/>
    <col min="6" max="6" width="13.5703125" style="114" customWidth="1"/>
    <col min="7" max="7" width="18.5703125" style="114" customWidth="1"/>
    <col min="8" max="8" width="7.28515625" style="114" customWidth="1"/>
    <col min="9" max="9" width="6" style="114" customWidth="1"/>
    <col min="10" max="10" width="0" style="114" hidden="1" customWidth="1"/>
    <col min="11" max="11" width="0" style="297" hidden="1" customWidth="1"/>
    <col min="12" max="12" width="11.85546875" style="297" hidden="1" customWidth="1"/>
    <col min="13" max="13" width="9" style="297" hidden="1" customWidth="1"/>
    <col min="14" max="14" width="8.85546875" style="297" hidden="1" customWidth="1"/>
    <col min="15" max="15" width="0" style="114" hidden="1" customWidth="1"/>
    <col min="16" max="16384" width="9.140625" style="114"/>
  </cols>
  <sheetData>
    <row r="1" spans="1:15" ht="25.15" customHeight="1" thickBot="1" x14ac:dyDescent="0.55000000000000004">
      <c r="A1" s="430" t="s">
        <v>66</v>
      </c>
      <c r="B1" s="430"/>
      <c r="C1" s="430"/>
      <c r="D1" s="308" t="s">
        <v>193</v>
      </c>
      <c r="E1" s="308"/>
      <c r="F1" s="308"/>
      <c r="G1" s="308"/>
      <c r="H1" s="308"/>
      <c r="I1" s="308"/>
    </row>
    <row r="2" spans="1:15" s="115" customFormat="1" ht="19.899999999999999" customHeight="1" x14ac:dyDescent="0.5">
      <c r="A2" s="431" t="s">
        <v>10</v>
      </c>
      <c r="B2" s="433" t="s">
        <v>19</v>
      </c>
      <c r="C2" s="435" t="s">
        <v>20</v>
      </c>
      <c r="D2" s="436"/>
      <c r="E2" s="431" t="s">
        <v>5</v>
      </c>
      <c r="F2" s="433" t="s">
        <v>22</v>
      </c>
      <c r="G2" s="437" t="s">
        <v>18</v>
      </c>
      <c r="H2" s="438"/>
      <c r="I2" s="439"/>
      <c r="K2" s="298"/>
      <c r="L2" s="299"/>
      <c r="M2" s="298"/>
      <c r="N2" s="298"/>
    </row>
    <row r="3" spans="1:15" s="115" customFormat="1" ht="19.899999999999999" customHeight="1" thickBot="1" x14ac:dyDescent="0.55000000000000004">
      <c r="A3" s="432"/>
      <c r="B3" s="434"/>
      <c r="C3" s="169" t="s">
        <v>11</v>
      </c>
      <c r="D3" s="170" t="s">
        <v>12</v>
      </c>
      <c r="E3" s="432"/>
      <c r="F3" s="434"/>
      <c r="G3" s="440"/>
      <c r="H3" s="441"/>
      <c r="I3" s="442"/>
      <c r="K3" s="298"/>
      <c r="L3" s="299"/>
      <c r="M3" s="298"/>
      <c r="N3" s="298"/>
    </row>
    <row r="4" spans="1:15" s="113" customFormat="1" ht="17.45" customHeight="1" x14ac:dyDescent="0.35">
      <c r="A4" s="375" t="s">
        <v>34</v>
      </c>
      <c r="B4" s="270" t="s">
        <v>68</v>
      </c>
      <c r="C4" s="377">
        <f>'3-1'!I38</f>
        <v>17</v>
      </c>
      <c r="D4" s="363">
        <f>'3-1'!O38</f>
        <v>12</v>
      </c>
      <c r="E4" s="365">
        <f t="shared" ref="E4:E26" si="0">SUM(C4:D4)</f>
        <v>29</v>
      </c>
      <c r="F4" s="365">
        <v>336</v>
      </c>
      <c r="G4" s="443" t="s">
        <v>13</v>
      </c>
      <c r="H4" s="444">
        <f>'3-1'!E40+'3-2'!E46+'3-3'!E46+'3-4'!E46+'3-5'!E50+'3-6'!E50+'3-7'!E52+'3-8'!E52+'3-9'!E52+'3-10'!E52+'3-11'!E52+'3-12'!E40+'3-13'!E50</f>
        <v>98</v>
      </c>
      <c r="I4" s="445" t="s">
        <v>6</v>
      </c>
      <c r="K4" s="300" t="s">
        <v>191</v>
      </c>
      <c r="L4" s="301" t="s">
        <v>22</v>
      </c>
      <c r="M4" s="300" t="s">
        <v>11</v>
      </c>
      <c r="N4" s="300" t="s">
        <v>7</v>
      </c>
      <c r="O4" s="300" t="s">
        <v>5</v>
      </c>
    </row>
    <row r="5" spans="1:15" s="113" customFormat="1" ht="17.45" customHeight="1" x14ac:dyDescent="0.35">
      <c r="A5" s="388"/>
      <c r="B5" s="271" t="s">
        <v>86</v>
      </c>
      <c r="C5" s="390"/>
      <c r="D5" s="392"/>
      <c r="E5" s="394"/>
      <c r="F5" s="394"/>
      <c r="G5" s="429"/>
      <c r="H5" s="420"/>
      <c r="I5" s="422"/>
      <c r="K5" s="300" t="s">
        <v>34</v>
      </c>
      <c r="L5" s="302">
        <f>F4</f>
        <v>336</v>
      </c>
      <c r="M5" s="303">
        <f>C4</f>
        <v>17</v>
      </c>
      <c r="N5" s="302">
        <f>D4</f>
        <v>12</v>
      </c>
      <c r="O5" s="304">
        <f>E4</f>
        <v>29</v>
      </c>
    </row>
    <row r="6" spans="1:15" s="113" customFormat="1" ht="17.45" customHeight="1" x14ac:dyDescent="0.35">
      <c r="A6" s="387" t="s">
        <v>35</v>
      </c>
      <c r="B6" s="272" t="s">
        <v>75</v>
      </c>
      <c r="C6" s="389">
        <f>'3-2'!I44</f>
        <v>17</v>
      </c>
      <c r="D6" s="391">
        <f>'3-2'!O44</f>
        <v>19</v>
      </c>
      <c r="E6" s="393">
        <f t="shared" si="0"/>
        <v>36</v>
      </c>
      <c r="F6" s="393">
        <v>335</v>
      </c>
      <c r="G6" s="423" t="s">
        <v>14</v>
      </c>
      <c r="H6" s="419">
        <f>'3-1'!E41+'3-2'!E47+'3-3'!E47+'3-4'!E47+'3-5'!E51+'3-6'!E51+'3-7'!E53+'3-8'!E53+'3-9'!E53+'3-10'!E53+'3-11'!E53+'3-12'!E41+'3-13'!E51</f>
        <v>98</v>
      </c>
      <c r="I6" s="421" t="s">
        <v>6</v>
      </c>
      <c r="J6" s="135"/>
      <c r="K6" s="300" t="s">
        <v>35</v>
      </c>
      <c r="L6" s="302">
        <f>F6</f>
        <v>335</v>
      </c>
      <c r="M6" s="303">
        <f>C6</f>
        <v>17</v>
      </c>
      <c r="N6" s="302">
        <f>D6</f>
        <v>19</v>
      </c>
      <c r="O6" s="304">
        <f>E6</f>
        <v>36</v>
      </c>
    </row>
    <row r="7" spans="1:15" s="113" customFormat="1" ht="17.45" customHeight="1" x14ac:dyDescent="0.35">
      <c r="A7" s="388"/>
      <c r="B7" s="271" t="s">
        <v>1007</v>
      </c>
      <c r="C7" s="390"/>
      <c r="D7" s="392"/>
      <c r="E7" s="394"/>
      <c r="F7" s="394"/>
      <c r="G7" s="429"/>
      <c r="H7" s="420"/>
      <c r="I7" s="422"/>
      <c r="J7" s="135"/>
      <c r="K7" s="300" t="s">
        <v>36</v>
      </c>
      <c r="L7" s="302">
        <f>F8</f>
        <v>334</v>
      </c>
      <c r="M7" s="303">
        <f>C8</f>
        <v>14</v>
      </c>
      <c r="N7" s="302">
        <f>D8</f>
        <v>21</v>
      </c>
      <c r="O7" s="304">
        <f>E8</f>
        <v>35</v>
      </c>
    </row>
    <row r="8" spans="1:15" s="113" customFormat="1" ht="17.45" customHeight="1" x14ac:dyDescent="0.35">
      <c r="A8" s="387" t="s">
        <v>36</v>
      </c>
      <c r="B8" s="272" t="s">
        <v>76</v>
      </c>
      <c r="C8" s="389">
        <f>'3-3'!I44</f>
        <v>14</v>
      </c>
      <c r="D8" s="391">
        <f>'3-3'!O44</f>
        <v>21</v>
      </c>
      <c r="E8" s="393">
        <f t="shared" si="0"/>
        <v>35</v>
      </c>
      <c r="F8" s="393">
        <v>334</v>
      </c>
      <c r="G8" s="423" t="s">
        <v>15</v>
      </c>
      <c r="H8" s="419">
        <f>'3-1'!E42+'3-2'!E48+'3-3'!E48+'3-4'!E48+'3-5'!E52+'3-6'!E52+'3-7'!E54+'3-8'!E54+'3-9'!E54+'3-10'!E54+'3-11'!E54+'3-12'!E42+'3-13'!E52</f>
        <v>98</v>
      </c>
      <c r="I8" s="421" t="s">
        <v>6</v>
      </c>
      <c r="J8" s="135"/>
      <c r="K8" s="300" t="s">
        <v>67</v>
      </c>
      <c r="L8" s="302">
        <f>F10</f>
        <v>333</v>
      </c>
      <c r="M8" s="303">
        <f>C10</f>
        <v>15</v>
      </c>
      <c r="N8" s="302">
        <f>D10</f>
        <v>21</v>
      </c>
      <c r="O8" s="304">
        <f>E10</f>
        <v>36</v>
      </c>
    </row>
    <row r="9" spans="1:15" s="113" customFormat="1" ht="17.45" customHeight="1" x14ac:dyDescent="0.35">
      <c r="A9" s="388"/>
      <c r="B9" s="273" t="s">
        <v>1014</v>
      </c>
      <c r="C9" s="390"/>
      <c r="D9" s="392"/>
      <c r="E9" s="394"/>
      <c r="F9" s="394"/>
      <c r="G9" s="429"/>
      <c r="H9" s="420"/>
      <c r="I9" s="422"/>
      <c r="J9" s="135"/>
      <c r="K9" s="300" t="s">
        <v>37</v>
      </c>
      <c r="L9" s="302">
        <f>F12</f>
        <v>332</v>
      </c>
      <c r="M9" s="303">
        <f>C12</f>
        <v>14</v>
      </c>
      <c r="N9" s="302">
        <f>D12</f>
        <v>26</v>
      </c>
      <c r="O9" s="304">
        <f>E12</f>
        <v>40</v>
      </c>
    </row>
    <row r="10" spans="1:15" s="113" customFormat="1" ht="17.45" customHeight="1" x14ac:dyDescent="0.35">
      <c r="A10" s="387" t="s">
        <v>67</v>
      </c>
      <c r="B10" s="271" t="s">
        <v>189</v>
      </c>
      <c r="C10" s="389">
        <f>'3-4'!I44</f>
        <v>15</v>
      </c>
      <c r="D10" s="391">
        <f>'3-4'!O44</f>
        <v>21</v>
      </c>
      <c r="E10" s="393">
        <f t="shared" si="0"/>
        <v>36</v>
      </c>
      <c r="F10" s="393">
        <v>333</v>
      </c>
      <c r="G10" s="423" t="s">
        <v>16</v>
      </c>
      <c r="H10" s="419">
        <f>'3-1'!E43+'3-2'!E49+'3-3'!E49+'3-4'!E49+'3-5'!E53+'3-6'!E53+'3-7'!E55+'3-8'!E55+'3-9'!E55+'3-10'!E55+'3-11'!E55+'3-12'!E43+'3-13'!E53</f>
        <v>95</v>
      </c>
      <c r="I10" s="421" t="s">
        <v>6</v>
      </c>
      <c r="K10" s="300" t="s">
        <v>38</v>
      </c>
      <c r="L10" s="302">
        <f>F14</f>
        <v>321</v>
      </c>
      <c r="M10" s="303">
        <f>C14</f>
        <v>13</v>
      </c>
      <c r="N10" s="302">
        <f>D14</f>
        <v>27</v>
      </c>
      <c r="O10" s="304">
        <f>E14</f>
        <v>40</v>
      </c>
    </row>
    <row r="11" spans="1:15" s="113" customFormat="1" ht="17.45" customHeight="1" x14ac:dyDescent="0.35">
      <c r="A11" s="388"/>
      <c r="B11" s="273" t="s">
        <v>1008</v>
      </c>
      <c r="C11" s="390"/>
      <c r="D11" s="392"/>
      <c r="E11" s="394"/>
      <c r="F11" s="394"/>
      <c r="G11" s="429"/>
      <c r="H11" s="420"/>
      <c r="I11" s="422"/>
      <c r="K11" s="300" t="s">
        <v>39</v>
      </c>
      <c r="L11" s="302">
        <f>F16</f>
        <v>322</v>
      </c>
      <c r="M11" s="303">
        <f>C16</f>
        <v>18</v>
      </c>
      <c r="N11" s="302">
        <f>D16</f>
        <v>22</v>
      </c>
      <c r="O11" s="304">
        <f>E16</f>
        <v>40</v>
      </c>
    </row>
    <row r="12" spans="1:15" s="113" customFormat="1" ht="17.45" customHeight="1" x14ac:dyDescent="0.35">
      <c r="A12" s="387" t="s">
        <v>37</v>
      </c>
      <c r="B12" s="274" t="s">
        <v>187</v>
      </c>
      <c r="C12" s="389">
        <f>'3-5'!I48</f>
        <v>14</v>
      </c>
      <c r="D12" s="391">
        <f>'3-5'!O48</f>
        <v>26</v>
      </c>
      <c r="E12" s="393">
        <f t="shared" si="0"/>
        <v>40</v>
      </c>
      <c r="F12" s="393">
        <v>332</v>
      </c>
      <c r="G12" s="423" t="s">
        <v>17</v>
      </c>
      <c r="H12" s="419">
        <f>'3-1'!E44+'3-2'!E50+'3-3'!E50+'3-4'!E50+'3-5'!E54+'3-6'!E54+'3-7'!E56+'3-8'!E56+'3-9'!E56+'3-10'!E56+'3-11'!E56+'3-12'!E44+'3-13'!E54</f>
        <v>97</v>
      </c>
      <c r="I12" s="421" t="s">
        <v>6</v>
      </c>
      <c r="K12" s="300" t="s">
        <v>40</v>
      </c>
      <c r="L12" s="302">
        <f>F18</f>
        <v>331</v>
      </c>
      <c r="M12" s="303">
        <f>C18</f>
        <v>16</v>
      </c>
      <c r="N12" s="302">
        <f>D18</f>
        <v>24</v>
      </c>
      <c r="O12" s="304">
        <f>E18</f>
        <v>40</v>
      </c>
    </row>
    <row r="13" spans="1:15" s="113" customFormat="1" ht="17.45" customHeight="1" x14ac:dyDescent="0.35">
      <c r="A13" s="388"/>
      <c r="B13" s="275" t="s">
        <v>1015</v>
      </c>
      <c r="C13" s="390"/>
      <c r="D13" s="392"/>
      <c r="E13" s="394"/>
      <c r="F13" s="394"/>
      <c r="G13" s="429"/>
      <c r="H13" s="420"/>
      <c r="I13" s="422"/>
      <c r="K13" s="300" t="s">
        <v>41</v>
      </c>
      <c r="L13" s="302">
        <f>F20</f>
        <v>324</v>
      </c>
      <c r="M13" s="303">
        <f>C20</f>
        <v>19</v>
      </c>
      <c r="N13" s="302">
        <f>D20</f>
        <v>21</v>
      </c>
      <c r="O13" s="304">
        <f>E20</f>
        <v>40</v>
      </c>
    </row>
    <row r="14" spans="1:15" s="113" customFormat="1" ht="17.45" customHeight="1" x14ac:dyDescent="0.35">
      <c r="A14" s="387" t="s">
        <v>38</v>
      </c>
      <c r="B14" s="276" t="s">
        <v>69</v>
      </c>
      <c r="C14" s="389">
        <f>'3-6'!I48</f>
        <v>13</v>
      </c>
      <c r="D14" s="391">
        <f>'3-6'!O48</f>
        <v>27</v>
      </c>
      <c r="E14" s="393">
        <f t="shared" si="0"/>
        <v>40</v>
      </c>
      <c r="F14" s="393">
        <v>321</v>
      </c>
      <c r="G14" s="423" t="s">
        <v>5</v>
      </c>
      <c r="H14" s="425">
        <f>SUM(H4:H12)</f>
        <v>486</v>
      </c>
      <c r="I14" s="427" t="s">
        <v>6</v>
      </c>
      <c r="K14" s="300" t="s">
        <v>42</v>
      </c>
      <c r="L14" s="302">
        <f>F22</f>
        <v>325</v>
      </c>
      <c r="M14" s="303">
        <f>C22</f>
        <v>19</v>
      </c>
      <c r="N14" s="302">
        <f>D22</f>
        <v>21</v>
      </c>
      <c r="O14" s="304">
        <f>E22</f>
        <v>40</v>
      </c>
    </row>
    <row r="15" spans="1:15" s="113" customFormat="1" ht="17.45" customHeight="1" thickBot="1" x14ac:dyDescent="0.4">
      <c r="A15" s="388"/>
      <c r="B15" s="273" t="s">
        <v>1009</v>
      </c>
      <c r="C15" s="390"/>
      <c r="D15" s="392"/>
      <c r="E15" s="394"/>
      <c r="F15" s="394"/>
      <c r="G15" s="424"/>
      <c r="H15" s="426"/>
      <c r="I15" s="428"/>
      <c r="K15" s="300" t="s">
        <v>43</v>
      </c>
      <c r="L15" s="302">
        <f>F24</f>
        <v>323</v>
      </c>
      <c r="M15" s="303">
        <f>C24</f>
        <v>19</v>
      </c>
      <c r="N15" s="302">
        <f>D24</f>
        <v>21</v>
      </c>
      <c r="O15" s="304">
        <f>E24</f>
        <v>40</v>
      </c>
    </row>
    <row r="16" spans="1:15" s="113" customFormat="1" ht="17.45" customHeight="1" x14ac:dyDescent="0.35">
      <c r="A16" s="387" t="s">
        <v>39</v>
      </c>
      <c r="B16" s="277" t="s">
        <v>188</v>
      </c>
      <c r="C16" s="389">
        <f>'3-7'!I50</f>
        <v>18</v>
      </c>
      <c r="D16" s="391">
        <f>'3-7'!O50</f>
        <v>22</v>
      </c>
      <c r="E16" s="393">
        <f t="shared" si="0"/>
        <v>40</v>
      </c>
      <c r="F16" s="393">
        <v>322</v>
      </c>
      <c r="G16" s="413" t="s">
        <v>45</v>
      </c>
      <c r="H16" s="414"/>
      <c r="I16" s="415"/>
      <c r="K16" s="300" t="s">
        <v>44</v>
      </c>
      <c r="L16" s="302">
        <f>F26</f>
        <v>524</v>
      </c>
      <c r="M16" s="303">
        <f>C26</f>
        <v>13</v>
      </c>
      <c r="N16" s="302">
        <f>D26</f>
        <v>17</v>
      </c>
      <c r="O16" s="304">
        <f>E26</f>
        <v>30</v>
      </c>
    </row>
    <row r="17" spans="1:15" s="113" customFormat="1" ht="17.45" customHeight="1" x14ac:dyDescent="0.35">
      <c r="A17" s="388"/>
      <c r="B17" s="273" t="s">
        <v>87</v>
      </c>
      <c r="C17" s="390"/>
      <c r="D17" s="392"/>
      <c r="E17" s="394"/>
      <c r="F17" s="394"/>
      <c r="G17" s="416"/>
      <c r="H17" s="417"/>
      <c r="I17" s="418"/>
      <c r="K17" s="300" t="s">
        <v>73</v>
      </c>
      <c r="L17" s="302">
        <f>F28</f>
        <v>522</v>
      </c>
      <c r="M17" s="303">
        <f>C28</f>
        <v>11</v>
      </c>
      <c r="N17" s="302">
        <f>D28</f>
        <v>29</v>
      </c>
      <c r="O17" s="304">
        <f>E28</f>
        <v>40</v>
      </c>
    </row>
    <row r="18" spans="1:15" s="113" customFormat="1" ht="17.45" customHeight="1" x14ac:dyDescent="0.35">
      <c r="A18" s="387" t="s">
        <v>40</v>
      </c>
      <c r="B18" s="272" t="s">
        <v>185</v>
      </c>
      <c r="C18" s="389">
        <f>'3-8'!I50</f>
        <v>16</v>
      </c>
      <c r="D18" s="391">
        <f>'3-8'!O50</f>
        <v>24</v>
      </c>
      <c r="E18" s="393">
        <f t="shared" ref="E18" si="1">SUM(C18:D18)</f>
        <v>40</v>
      </c>
      <c r="F18" s="393">
        <v>331</v>
      </c>
      <c r="G18" s="410" t="s">
        <v>77</v>
      </c>
      <c r="H18" s="411"/>
      <c r="I18" s="412"/>
      <c r="J18" s="135"/>
      <c r="K18" s="300" t="s">
        <v>83</v>
      </c>
      <c r="L18" s="302" t="str">
        <f>F30</f>
        <v>พักการเรียน</v>
      </c>
      <c r="M18" s="303">
        <f>C30</f>
        <v>0</v>
      </c>
      <c r="N18" s="302">
        <f>D30</f>
        <v>0</v>
      </c>
      <c r="O18" s="304">
        <f>E30</f>
        <v>0</v>
      </c>
    </row>
    <row r="19" spans="1:15" s="113" customFormat="1" ht="17.45" customHeight="1" x14ac:dyDescent="0.35">
      <c r="A19" s="388"/>
      <c r="B19" s="271" t="s">
        <v>184</v>
      </c>
      <c r="C19" s="390"/>
      <c r="D19" s="392"/>
      <c r="E19" s="394"/>
      <c r="F19" s="394"/>
      <c r="G19" s="410"/>
      <c r="H19" s="411"/>
      <c r="I19" s="412"/>
      <c r="J19" s="135"/>
      <c r="K19" s="305"/>
      <c r="L19" s="299"/>
      <c r="M19" s="305"/>
      <c r="N19" s="305"/>
    </row>
    <row r="20" spans="1:15" s="113" customFormat="1" ht="17.45" customHeight="1" x14ac:dyDescent="0.35">
      <c r="A20" s="387" t="s">
        <v>41</v>
      </c>
      <c r="B20" s="272" t="s">
        <v>81</v>
      </c>
      <c r="C20" s="389">
        <f>'3-9'!I50</f>
        <v>19</v>
      </c>
      <c r="D20" s="391">
        <f>'3-9'!O50</f>
        <v>21</v>
      </c>
      <c r="E20" s="393">
        <f t="shared" ref="E20" si="2">SUM(C20:D20)</f>
        <v>40</v>
      </c>
      <c r="F20" s="393">
        <v>324</v>
      </c>
      <c r="G20" s="407" t="s">
        <v>64</v>
      </c>
      <c r="H20" s="408"/>
      <c r="I20" s="409"/>
      <c r="J20" s="135"/>
      <c r="K20" s="305"/>
      <c r="L20" s="299"/>
      <c r="M20" s="305"/>
      <c r="N20" s="305"/>
    </row>
    <row r="21" spans="1:15" s="113" customFormat="1" ht="17.45" customHeight="1" x14ac:dyDescent="0.35">
      <c r="A21" s="388"/>
      <c r="B21" s="273" t="s">
        <v>70</v>
      </c>
      <c r="C21" s="390"/>
      <c r="D21" s="392"/>
      <c r="E21" s="394"/>
      <c r="F21" s="394"/>
      <c r="G21" s="407"/>
      <c r="H21" s="408"/>
      <c r="I21" s="409"/>
      <c r="J21" s="135"/>
      <c r="K21" s="305"/>
      <c r="L21" s="299"/>
      <c r="M21" s="305"/>
      <c r="N21" s="296"/>
      <c r="O21" s="306"/>
    </row>
    <row r="22" spans="1:15" s="113" customFormat="1" ht="17.45" customHeight="1" x14ac:dyDescent="0.35">
      <c r="A22" s="387" t="s">
        <v>42</v>
      </c>
      <c r="B22" s="271" t="s">
        <v>88</v>
      </c>
      <c r="C22" s="389">
        <f>'3-10'!I50</f>
        <v>19</v>
      </c>
      <c r="D22" s="391">
        <f>'3-10'!O50</f>
        <v>21</v>
      </c>
      <c r="E22" s="393">
        <f>SUM(C22:D22)</f>
        <v>40</v>
      </c>
      <c r="F22" s="393">
        <v>325</v>
      </c>
      <c r="G22" s="401" t="s">
        <v>85</v>
      </c>
      <c r="H22" s="402"/>
      <c r="I22" s="403"/>
      <c r="K22" s="305"/>
      <c r="L22" s="299"/>
      <c r="M22" s="305"/>
      <c r="N22" s="296"/>
      <c r="O22" s="306"/>
    </row>
    <row r="23" spans="1:15" s="113" customFormat="1" ht="17.45" customHeight="1" thickBot="1" x14ac:dyDescent="0.4">
      <c r="A23" s="388"/>
      <c r="B23" s="271" t="s">
        <v>80</v>
      </c>
      <c r="C23" s="390"/>
      <c r="D23" s="392"/>
      <c r="E23" s="394"/>
      <c r="F23" s="394"/>
      <c r="G23" s="404"/>
      <c r="H23" s="405"/>
      <c r="I23" s="406"/>
      <c r="K23" s="305"/>
      <c r="L23" s="299"/>
      <c r="M23" s="305"/>
      <c r="N23" s="305"/>
    </row>
    <row r="24" spans="1:15" s="113" customFormat="1" ht="17.45" customHeight="1" x14ac:dyDescent="0.35">
      <c r="A24" s="387" t="s">
        <v>43</v>
      </c>
      <c r="B24" s="272" t="s">
        <v>78</v>
      </c>
      <c r="C24" s="389">
        <f>'3-11'!I50</f>
        <v>19</v>
      </c>
      <c r="D24" s="391">
        <f>'3-11'!O50</f>
        <v>21</v>
      </c>
      <c r="E24" s="393">
        <f t="shared" ref="E24" si="3">SUM(C24:D24)</f>
        <v>40</v>
      </c>
      <c r="F24" s="393">
        <v>323</v>
      </c>
      <c r="G24" s="395"/>
      <c r="H24" s="396"/>
      <c r="I24" s="397"/>
      <c r="K24" s="305"/>
      <c r="L24" s="299"/>
      <c r="M24" s="305"/>
      <c r="N24" s="305"/>
    </row>
    <row r="25" spans="1:15" s="113" customFormat="1" ht="17.45" customHeight="1" x14ac:dyDescent="0.35">
      <c r="A25" s="388"/>
      <c r="B25" s="273" t="s">
        <v>1010</v>
      </c>
      <c r="C25" s="390"/>
      <c r="D25" s="392"/>
      <c r="E25" s="394"/>
      <c r="F25" s="394"/>
      <c r="G25" s="398"/>
      <c r="H25" s="399"/>
      <c r="I25" s="400"/>
      <c r="K25" s="305"/>
      <c r="L25" s="299"/>
      <c r="M25" s="305"/>
      <c r="N25" s="305"/>
    </row>
    <row r="26" spans="1:15" s="113" customFormat="1" ht="17.45" customHeight="1" x14ac:dyDescent="0.3">
      <c r="A26" s="387" t="s">
        <v>44</v>
      </c>
      <c r="B26" s="309" t="s">
        <v>186</v>
      </c>
      <c r="C26" s="389">
        <f>'3-12'!I38</f>
        <v>13</v>
      </c>
      <c r="D26" s="391">
        <f>'3-12'!O38</f>
        <v>17</v>
      </c>
      <c r="E26" s="393">
        <f t="shared" si="0"/>
        <v>30</v>
      </c>
      <c r="F26" s="393">
        <v>524</v>
      </c>
      <c r="G26" s="367" t="s">
        <v>28</v>
      </c>
      <c r="H26" s="368"/>
      <c r="I26" s="369"/>
      <c r="K26" s="305"/>
      <c r="L26" s="299"/>
      <c r="M26" s="305"/>
      <c r="N26" s="305"/>
    </row>
    <row r="27" spans="1:15" s="113" customFormat="1" ht="17.45" customHeight="1" thickBot="1" x14ac:dyDescent="0.4">
      <c r="A27" s="376"/>
      <c r="B27" s="278" t="s">
        <v>1011</v>
      </c>
      <c r="C27" s="378"/>
      <c r="D27" s="364"/>
      <c r="E27" s="366"/>
      <c r="F27" s="366"/>
      <c r="G27" s="367"/>
      <c r="H27" s="368"/>
      <c r="I27" s="369"/>
      <c r="K27" s="305"/>
      <c r="L27" s="299"/>
      <c r="M27" s="305"/>
      <c r="N27" s="305"/>
    </row>
    <row r="28" spans="1:15" s="113" customFormat="1" ht="17.45" customHeight="1" x14ac:dyDescent="0.35">
      <c r="A28" s="375" t="s">
        <v>73</v>
      </c>
      <c r="B28" s="279" t="s">
        <v>79</v>
      </c>
      <c r="C28" s="377">
        <f>'3-13'!I48</f>
        <v>11</v>
      </c>
      <c r="D28" s="363">
        <f>'3-13'!O48</f>
        <v>29</v>
      </c>
      <c r="E28" s="365">
        <f>SUM(C28:D28)</f>
        <v>40</v>
      </c>
      <c r="F28" s="365">
        <v>522</v>
      </c>
      <c r="G28" s="367">
        <v>46106</v>
      </c>
      <c r="H28" s="368"/>
      <c r="I28" s="369"/>
      <c r="K28" s="305"/>
      <c r="L28" s="299"/>
      <c r="M28" s="305"/>
      <c r="N28" s="305"/>
    </row>
    <row r="29" spans="1:15" s="113" customFormat="1" ht="17.45" customHeight="1" thickBot="1" x14ac:dyDescent="0.4">
      <c r="A29" s="376"/>
      <c r="B29" s="278" t="s">
        <v>192</v>
      </c>
      <c r="C29" s="378"/>
      <c r="D29" s="364"/>
      <c r="E29" s="366"/>
      <c r="F29" s="366"/>
      <c r="G29" s="367"/>
      <c r="H29" s="368"/>
      <c r="I29" s="369"/>
      <c r="K29" s="305"/>
      <c r="L29" s="299"/>
      <c r="M29" s="305"/>
      <c r="N29" s="305"/>
    </row>
    <row r="30" spans="1:15" s="113" customFormat="1" ht="17.45" customHeight="1" x14ac:dyDescent="0.35">
      <c r="A30" s="375" t="s">
        <v>83</v>
      </c>
      <c r="B30" s="279" t="s">
        <v>71</v>
      </c>
      <c r="C30" s="379">
        <f>'3-14'!H38</f>
        <v>0</v>
      </c>
      <c r="D30" s="381">
        <f>'3-14'!O38</f>
        <v>0</v>
      </c>
      <c r="E30" s="383">
        <f>SUM(C30:D30)</f>
        <v>0</v>
      </c>
      <c r="F30" s="385" t="s">
        <v>71</v>
      </c>
      <c r="G30" s="367"/>
      <c r="H30" s="368"/>
      <c r="I30" s="369"/>
      <c r="K30" s="305"/>
      <c r="L30" s="299"/>
      <c r="M30" s="305"/>
      <c r="N30" s="305"/>
    </row>
    <row r="31" spans="1:15" s="113" customFormat="1" ht="17.45" customHeight="1" thickBot="1" x14ac:dyDescent="0.4">
      <c r="A31" s="376"/>
      <c r="B31" s="278" t="s">
        <v>74</v>
      </c>
      <c r="C31" s="380"/>
      <c r="D31" s="382"/>
      <c r="E31" s="384"/>
      <c r="F31" s="386"/>
      <c r="G31" s="367"/>
      <c r="H31" s="368"/>
      <c r="I31" s="369"/>
      <c r="K31" s="305"/>
      <c r="L31" s="299"/>
      <c r="M31" s="305"/>
      <c r="N31" s="305"/>
    </row>
    <row r="32" spans="1:15" s="115" customFormat="1" ht="27.6" customHeight="1" thickBot="1" x14ac:dyDescent="0.45">
      <c r="A32" s="370" t="s">
        <v>21</v>
      </c>
      <c r="B32" s="371"/>
      <c r="C32" s="154">
        <f>SUM(C4:C30)</f>
        <v>205</v>
      </c>
      <c r="D32" s="171">
        <f>SUM(D4:D30)</f>
        <v>281</v>
      </c>
      <c r="E32" s="150">
        <f>SUM(E4:E30)</f>
        <v>486</v>
      </c>
      <c r="F32" s="172"/>
      <c r="G32" s="372"/>
      <c r="H32" s="373"/>
      <c r="I32" s="374"/>
      <c r="K32" s="298"/>
      <c r="L32" s="298"/>
      <c r="M32" s="298"/>
      <c r="N32" s="298"/>
    </row>
    <row r="33" spans="1:14" s="115" customFormat="1" ht="21" customHeight="1" x14ac:dyDescent="0.5">
      <c r="B33" s="151"/>
      <c r="K33" s="298"/>
      <c r="L33" s="298"/>
      <c r="M33" s="298"/>
      <c r="N33" s="298"/>
    </row>
    <row r="34" spans="1:14" s="115" customFormat="1" ht="39.950000000000003" hidden="1" customHeight="1" x14ac:dyDescent="0.5">
      <c r="A34" s="114" t="str">
        <f>A4</f>
        <v>ม.3/1</v>
      </c>
      <c r="B34" s="152"/>
      <c r="C34" s="114">
        <f>C4</f>
        <v>17</v>
      </c>
      <c r="D34" s="114">
        <f>D4</f>
        <v>12</v>
      </c>
      <c r="E34" s="114">
        <f>E4</f>
        <v>29</v>
      </c>
      <c r="F34" s="114">
        <f>F4</f>
        <v>336</v>
      </c>
      <c r="K34" s="298"/>
      <c r="L34" s="298"/>
      <c r="M34" s="298"/>
      <c r="N34" s="298"/>
    </row>
    <row r="35" spans="1:14" ht="30.75" hidden="1" x14ac:dyDescent="0.5">
      <c r="A35" s="114" t="str">
        <f>A6</f>
        <v>ม.3/2</v>
      </c>
      <c r="C35" s="114">
        <f>C6</f>
        <v>17</v>
      </c>
      <c r="D35" s="114">
        <f>D6</f>
        <v>19</v>
      </c>
      <c r="E35" s="114">
        <f>E6</f>
        <v>36</v>
      </c>
      <c r="F35" s="114">
        <f>F6</f>
        <v>335</v>
      </c>
    </row>
    <row r="36" spans="1:14" ht="30.75" hidden="1" x14ac:dyDescent="0.5">
      <c r="A36" s="114" t="str">
        <f>A8</f>
        <v>ม.3/3</v>
      </c>
      <c r="C36" s="114">
        <f>C8</f>
        <v>14</v>
      </c>
      <c r="D36" s="114">
        <f>D8</f>
        <v>21</v>
      </c>
      <c r="E36" s="114">
        <f>E8</f>
        <v>35</v>
      </c>
      <c r="F36" s="114">
        <f>F8</f>
        <v>334</v>
      </c>
    </row>
    <row r="37" spans="1:14" ht="30.75" hidden="1" x14ac:dyDescent="0.5">
      <c r="A37" s="114" t="str">
        <f>A10</f>
        <v>ม.3/4</v>
      </c>
      <c r="B37" s="153"/>
      <c r="C37" s="114">
        <f>C10</f>
        <v>15</v>
      </c>
      <c r="D37" s="114">
        <f>D10</f>
        <v>21</v>
      </c>
      <c r="E37" s="114">
        <f>E10</f>
        <v>36</v>
      </c>
      <c r="F37" s="114">
        <f>F10</f>
        <v>333</v>
      </c>
    </row>
    <row r="38" spans="1:14" ht="30.75" hidden="1" x14ac:dyDescent="0.5">
      <c r="A38" s="114" t="str">
        <f>A12</f>
        <v>ม.3/5</v>
      </c>
      <c r="B38" s="153"/>
      <c r="C38" s="114">
        <f>C12</f>
        <v>14</v>
      </c>
      <c r="D38" s="114">
        <f>D12</f>
        <v>26</v>
      </c>
      <c r="E38" s="114">
        <f>E12</f>
        <v>40</v>
      </c>
      <c r="F38" s="114">
        <f>F12</f>
        <v>332</v>
      </c>
    </row>
    <row r="39" spans="1:14" ht="30.75" hidden="1" x14ac:dyDescent="0.5">
      <c r="A39" s="114" t="str">
        <f>A14</f>
        <v>ม.3/6</v>
      </c>
      <c r="B39" s="153"/>
      <c r="C39" s="114">
        <f>C14</f>
        <v>13</v>
      </c>
      <c r="D39" s="114">
        <f>D14</f>
        <v>27</v>
      </c>
      <c r="E39" s="114">
        <f>E14</f>
        <v>40</v>
      </c>
      <c r="F39" s="114">
        <f>F14</f>
        <v>321</v>
      </c>
    </row>
    <row r="40" spans="1:14" ht="30.75" hidden="1" x14ac:dyDescent="0.5">
      <c r="A40" s="114" t="str">
        <f>A16</f>
        <v>ม.3/7</v>
      </c>
      <c r="B40" s="153"/>
      <c r="C40" s="114">
        <f>C16</f>
        <v>18</v>
      </c>
      <c r="D40" s="114">
        <f>D16</f>
        <v>22</v>
      </c>
      <c r="E40" s="114">
        <f>E16</f>
        <v>40</v>
      </c>
      <c r="F40" s="114">
        <f>F16</f>
        <v>322</v>
      </c>
    </row>
    <row r="41" spans="1:14" ht="30.75" hidden="1" x14ac:dyDescent="0.5">
      <c r="A41" s="114" t="str">
        <f>A18</f>
        <v>ม.3/8</v>
      </c>
      <c r="B41" s="153"/>
      <c r="C41" s="114">
        <f>C18</f>
        <v>16</v>
      </c>
      <c r="D41" s="114">
        <f>D18</f>
        <v>24</v>
      </c>
      <c r="E41" s="114">
        <f>E18</f>
        <v>40</v>
      </c>
      <c r="F41" s="114">
        <f>F18</f>
        <v>331</v>
      </c>
    </row>
    <row r="42" spans="1:14" ht="30.75" hidden="1" x14ac:dyDescent="0.5">
      <c r="A42" s="114" t="str">
        <f>A20</f>
        <v>ม.3/9</v>
      </c>
      <c r="B42" s="153"/>
      <c r="C42" s="114">
        <f>C20</f>
        <v>19</v>
      </c>
      <c r="D42" s="114">
        <f>D20</f>
        <v>21</v>
      </c>
      <c r="E42" s="114">
        <f>E20</f>
        <v>40</v>
      </c>
      <c r="F42" s="114">
        <f>F20</f>
        <v>324</v>
      </c>
    </row>
    <row r="43" spans="1:14" ht="30.75" hidden="1" x14ac:dyDescent="0.5">
      <c r="A43" s="114" t="str">
        <f>A22</f>
        <v>ม.3/10</v>
      </c>
      <c r="B43" s="153"/>
      <c r="C43" s="114">
        <f>C22</f>
        <v>19</v>
      </c>
      <c r="D43" s="114">
        <f>D22</f>
        <v>21</v>
      </c>
      <c r="E43" s="114">
        <f>E22</f>
        <v>40</v>
      </c>
      <c r="F43" s="114">
        <f>F22</f>
        <v>325</v>
      </c>
    </row>
    <row r="44" spans="1:14" ht="30.75" hidden="1" x14ac:dyDescent="0.5">
      <c r="A44" s="114" t="str">
        <f>A24</f>
        <v>ม.3/11</v>
      </c>
      <c r="B44" s="153"/>
      <c r="C44" s="114">
        <f>C24</f>
        <v>19</v>
      </c>
      <c r="D44" s="114">
        <f>D24</f>
        <v>21</v>
      </c>
      <c r="E44" s="114">
        <f>E24</f>
        <v>40</v>
      </c>
      <c r="F44" s="114">
        <f>F24</f>
        <v>323</v>
      </c>
    </row>
    <row r="45" spans="1:14" ht="30.75" hidden="1" x14ac:dyDescent="0.5">
      <c r="A45" s="114" t="str">
        <f>A26</f>
        <v>ม.3/12</v>
      </c>
      <c r="C45" s="114">
        <f>C26</f>
        <v>13</v>
      </c>
      <c r="D45" s="114">
        <f>D26</f>
        <v>17</v>
      </c>
      <c r="E45" s="114">
        <f>E26</f>
        <v>30</v>
      </c>
      <c r="F45" s="114">
        <f>F26</f>
        <v>524</v>
      </c>
    </row>
    <row r="46" spans="1:14" ht="36" hidden="1" customHeight="1" x14ac:dyDescent="0.5">
      <c r="A46" s="114" t="str">
        <f>A28</f>
        <v>ม.3/13</v>
      </c>
      <c r="C46" s="114">
        <f>C28</f>
        <v>11</v>
      </c>
      <c r="D46" s="114">
        <f>D28</f>
        <v>29</v>
      </c>
      <c r="E46" s="114">
        <f>E28</f>
        <v>40</v>
      </c>
      <c r="F46" s="152" t="s">
        <v>71</v>
      </c>
    </row>
    <row r="47" spans="1:14" ht="36" hidden="1" customHeight="1" x14ac:dyDescent="0.5">
      <c r="A47" s="114" t="str">
        <f>A32</f>
        <v>รวมทั้งหมด</v>
      </c>
      <c r="C47" s="114">
        <f>C32</f>
        <v>205</v>
      </c>
      <c r="D47" s="114">
        <f>D32</f>
        <v>281</v>
      </c>
      <c r="E47" s="114">
        <f>E32</f>
        <v>486</v>
      </c>
    </row>
    <row r="48" spans="1:14" ht="36" hidden="1" customHeight="1" x14ac:dyDescent="0.5"/>
    <row r="49" ht="36" customHeight="1" x14ac:dyDescent="0.5"/>
    <row r="50" ht="36" customHeight="1" x14ac:dyDescent="0.5"/>
    <row r="51" ht="36" customHeight="1" x14ac:dyDescent="0.5"/>
    <row r="52" ht="36" customHeight="1" x14ac:dyDescent="0.5"/>
    <row r="53" ht="36" customHeight="1" x14ac:dyDescent="0.5"/>
    <row r="54" ht="36" customHeight="1" x14ac:dyDescent="0.5"/>
    <row r="55" ht="36" customHeight="1" x14ac:dyDescent="0.5"/>
    <row r="56" ht="36" customHeight="1" x14ac:dyDescent="0.5"/>
    <row r="57" ht="36" customHeight="1" x14ac:dyDescent="0.5"/>
    <row r="58" ht="36" customHeight="1" x14ac:dyDescent="0.5"/>
    <row r="59" ht="36" customHeight="1" x14ac:dyDescent="0.5"/>
  </sheetData>
  <mergeCells count="105">
    <mergeCell ref="A1:C1"/>
    <mergeCell ref="A2:A3"/>
    <mergeCell ref="B2:B3"/>
    <mergeCell ref="C2:D2"/>
    <mergeCell ref="E2:E3"/>
    <mergeCell ref="F2:F3"/>
    <mergeCell ref="G2:I3"/>
    <mergeCell ref="A4:A5"/>
    <mergeCell ref="C4:C5"/>
    <mergeCell ref="D4:D5"/>
    <mergeCell ref="E4:E5"/>
    <mergeCell ref="F4:F5"/>
    <mergeCell ref="G4:G5"/>
    <mergeCell ref="H4:H5"/>
    <mergeCell ref="I4:I5"/>
    <mergeCell ref="F6:F7"/>
    <mergeCell ref="G6:G7"/>
    <mergeCell ref="H6:H7"/>
    <mergeCell ref="I6:I7"/>
    <mergeCell ref="A6:A7"/>
    <mergeCell ref="C6:C7"/>
    <mergeCell ref="D6:D7"/>
    <mergeCell ref="E6:E7"/>
    <mergeCell ref="A8:A9"/>
    <mergeCell ref="C8:C9"/>
    <mergeCell ref="D8:D9"/>
    <mergeCell ref="E8:E9"/>
    <mergeCell ref="H8:H9"/>
    <mergeCell ref="I8:I9"/>
    <mergeCell ref="A10:A11"/>
    <mergeCell ref="C10:C11"/>
    <mergeCell ref="D10:D11"/>
    <mergeCell ref="E10:E11"/>
    <mergeCell ref="F10:F11"/>
    <mergeCell ref="G10:G11"/>
    <mergeCell ref="H10:H11"/>
    <mergeCell ref="I10:I11"/>
    <mergeCell ref="G8:G9"/>
    <mergeCell ref="F8:F9"/>
    <mergeCell ref="H12:H13"/>
    <mergeCell ref="I12:I13"/>
    <mergeCell ref="A14:A15"/>
    <mergeCell ref="C14:C15"/>
    <mergeCell ref="D14:D15"/>
    <mergeCell ref="E14:E15"/>
    <mergeCell ref="F14:F15"/>
    <mergeCell ref="G14:G15"/>
    <mergeCell ref="H14:H15"/>
    <mergeCell ref="I14:I15"/>
    <mergeCell ref="A12:A13"/>
    <mergeCell ref="C12:C13"/>
    <mergeCell ref="D12:D13"/>
    <mergeCell ref="E12:E13"/>
    <mergeCell ref="F12:F13"/>
    <mergeCell ref="G12:G13"/>
    <mergeCell ref="G18:I19"/>
    <mergeCell ref="A16:A17"/>
    <mergeCell ref="C16:C17"/>
    <mergeCell ref="D16:D17"/>
    <mergeCell ref="E16:E17"/>
    <mergeCell ref="F16:F17"/>
    <mergeCell ref="G16:I17"/>
    <mergeCell ref="A18:A19"/>
    <mergeCell ref="C18:C19"/>
    <mergeCell ref="D18:D19"/>
    <mergeCell ref="E18:E19"/>
    <mergeCell ref="F18:F19"/>
    <mergeCell ref="G22:I23"/>
    <mergeCell ref="A20:A21"/>
    <mergeCell ref="C20:C21"/>
    <mergeCell ref="D20:D21"/>
    <mergeCell ref="E20:E21"/>
    <mergeCell ref="F20:F21"/>
    <mergeCell ref="G20:I21"/>
    <mergeCell ref="A22:A23"/>
    <mergeCell ref="C22:C23"/>
    <mergeCell ref="D22:D23"/>
    <mergeCell ref="E22:E23"/>
    <mergeCell ref="F22:F23"/>
    <mergeCell ref="G26:I27"/>
    <mergeCell ref="A24:A25"/>
    <mergeCell ref="C24:C25"/>
    <mergeCell ref="D24:D25"/>
    <mergeCell ref="E24:E25"/>
    <mergeCell ref="F24:F25"/>
    <mergeCell ref="G24:I25"/>
    <mergeCell ref="A26:A27"/>
    <mergeCell ref="C26:C27"/>
    <mergeCell ref="D26:D27"/>
    <mergeCell ref="E26:E27"/>
    <mergeCell ref="F26:F27"/>
    <mergeCell ref="D28:D29"/>
    <mergeCell ref="E28:E29"/>
    <mergeCell ref="F28:F29"/>
    <mergeCell ref="G28:I29"/>
    <mergeCell ref="A32:B32"/>
    <mergeCell ref="G32:I32"/>
    <mergeCell ref="A28:A29"/>
    <mergeCell ref="C28:C29"/>
    <mergeCell ref="A30:A31"/>
    <mergeCell ref="C30:C31"/>
    <mergeCell ref="D30:D31"/>
    <mergeCell ref="E30:E31"/>
    <mergeCell ref="F30:F31"/>
    <mergeCell ref="G30:I31"/>
  </mergeCells>
  <phoneticPr fontId="59" type="noConversion"/>
  <printOptions horizontalCentered="1" verticalCentered="1"/>
  <pageMargins left="0.78740157480314965" right="0.15748031496062992" top="0.19685039370078741" bottom="0.19685039370078741" header="0.23622047244094491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6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ม.3'!B6</f>
        <v>นางสาวสุพรทิพย์  สมหวัง</v>
      </c>
    </row>
    <row r="2" spans="1:40" s="10" customFormat="1" ht="18" customHeight="1" x14ac:dyDescent="0.5">
      <c r="B2" s="85" t="s">
        <v>46</v>
      </c>
      <c r="C2" s="82"/>
      <c r="D2" s="83"/>
      <c r="E2" s="84" t="s">
        <v>52</v>
      </c>
      <c r="M2" s="10" t="s">
        <v>47</v>
      </c>
      <c r="R2" s="10" t="str">
        <f>'ยอด ม.3'!B7</f>
        <v>Mr. Volodymyr Zabiiako</v>
      </c>
    </row>
    <row r="3" spans="1:40" s="11" customFormat="1" ht="17.25" customHeight="1" x14ac:dyDescent="0.5">
      <c r="A3" s="12" t="s">
        <v>31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Y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ม.3'!F6</f>
        <v>335</v>
      </c>
      <c r="X4" s="316"/>
      <c r="Y4" s="10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92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99"/>
    </row>
    <row r="7" spans="1:40" s="2" customFormat="1" ht="15.75" customHeight="1" x14ac:dyDescent="0.5">
      <c r="A7" s="13">
        <v>1</v>
      </c>
      <c r="B7" s="14">
        <v>43932</v>
      </c>
      <c r="C7" s="15" t="s">
        <v>89</v>
      </c>
      <c r="D7" s="16" t="s">
        <v>246</v>
      </c>
      <c r="E7" s="17" t="s">
        <v>247</v>
      </c>
      <c r="F7" s="18" t="s">
        <v>13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43933</v>
      </c>
      <c r="C8" s="25" t="s">
        <v>89</v>
      </c>
      <c r="D8" s="26" t="s">
        <v>248</v>
      </c>
      <c r="E8" s="27" t="s">
        <v>249</v>
      </c>
      <c r="F8" s="23" t="s">
        <v>14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43934</v>
      </c>
      <c r="C9" s="25" t="s">
        <v>89</v>
      </c>
      <c r="D9" s="26" t="s">
        <v>250</v>
      </c>
      <c r="E9" s="27" t="s">
        <v>251</v>
      </c>
      <c r="F9" s="23" t="s">
        <v>15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43935</v>
      </c>
      <c r="C10" s="25" t="s">
        <v>89</v>
      </c>
      <c r="D10" s="26" t="s">
        <v>252</v>
      </c>
      <c r="E10" s="27" t="s">
        <v>253</v>
      </c>
      <c r="F10" s="23" t="s">
        <v>16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43936</v>
      </c>
      <c r="C11" s="35" t="s">
        <v>89</v>
      </c>
      <c r="D11" s="36" t="s">
        <v>140</v>
      </c>
      <c r="E11" s="37" t="s">
        <v>254</v>
      </c>
      <c r="F11" s="33" t="s">
        <v>17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43937</v>
      </c>
      <c r="C12" s="15" t="s">
        <v>89</v>
      </c>
      <c r="D12" s="16" t="s">
        <v>255</v>
      </c>
      <c r="E12" s="17" t="s">
        <v>256</v>
      </c>
      <c r="F12" s="18" t="s">
        <v>13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43938</v>
      </c>
      <c r="C13" s="25" t="s">
        <v>89</v>
      </c>
      <c r="D13" s="26" t="s">
        <v>102</v>
      </c>
      <c r="E13" s="27" t="s">
        <v>257</v>
      </c>
      <c r="F13" s="23" t="s">
        <v>14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43939</v>
      </c>
      <c r="C14" s="25" t="s">
        <v>89</v>
      </c>
      <c r="D14" s="26" t="s">
        <v>258</v>
      </c>
      <c r="E14" s="27" t="s">
        <v>259</v>
      </c>
      <c r="F14" s="23" t="s">
        <v>15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43940</v>
      </c>
      <c r="C15" s="25" t="s">
        <v>89</v>
      </c>
      <c r="D15" s="26" t="s">
        <v>260</v>
      </c>
      <c r="E15" s="27" t="s">
        <v>261</v>
      </c>
      <c r="F15" s="23" t="s">
        <v>16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43941</v>
      </c>
      <c r="C16" s="35" t="s">
        <v>89</v>
      </c>
      <c r="D16" s="36" t="s">
        <v>262</v>
      </c>
      <c r="E16" s="37" t="s">
        <v>263</v>
      </c>
      <c r="F16" s="33" t="s">
        <v>17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43942</v>
      </c>
      <c r="C17" s="15" t="s">
        <v>89</v>
      </c>
      <c r="D17" s="16" t="s">
        <v>264</v>
      </c>
      <c r="E17" s="17" t="s">
        <v>265</v>
      </c>
      <c r="F17" s="18" t="s">
        <v>13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43943</v>
      </c>
      <c r="C18" s="25" t="s">
        <v>89</v>
      </c>
      <c r="D18" s="26" t="s">
        <v>264</v>
      </c>
      <c r="E18" s="27" t="s">
        <v>266</v>
      </c>
      <c r="F18" s="23" t="s">
        <v>14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43944</v>
      </c>
      <c r="C19" s="25" t="s">
        <v>89</v>
      </c>
      <c r="D19" s="44" t="s">
        <v>267</v>
      </c>
      <c r="E19" s="27" t="s">
        <v>268</v>
      </c>
      <c r="F19" s="23" t="s">
        <v>15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43945</v>
      </c>
      <c r="C20" s="25" t="s">
        <v>89</v>
      </c>
      <c r="D20" s="26" t="s">
        <v>269</v>
      </c>
      <c r="E20" s="27" t="s">
        <v>270</v>
      </c>
      <c r="F20" s="23" t="s">
        <v>16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43946</v>
      </c>
      <c r="C21" s="35" t="s">
        <v>89</v>
      </c>
      <c r="D21" s="36" t="s">
        <v>142</v>
      </c>
      <c r="E21" s="37" t="s">
        <v>271</v>
      </c>
      <c r="F21" s="33" t="s">
        <v>17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43947</v>
      </c>
      <c r="C22" s="15" t="s">
        <v>89</v>
      </c>
      <c r="D22" s="16" t="s">
        <v>272</v>
      </c>
      <c r="E22" s="17" t="s">
        <v>273</v>
      </c>
      <c r="F22" s="18" t="s">
        <v>13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43948</v>
      </c>
      <c r="C23" s="25" t="s">
        <v>89</v>
      </c>
      <c r="D23" s="26" t="s">
        <v>274</v>
      </c>
      <c r="E23" s="27" t="s">
        <v>275</v>
      </c>
      <c r="F23" s="23" t="s">
        <v>14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43949</v>
      </c>
      <c r="C24" s="25" t="s">
        <v>95</v>
      </c>
      <c r="D24" s="26" t="s">
        <v>178</v>
      </c>
      <c r="E24" s="27" t="s">
        <v>276</v>
      </c>
      <c r="F24" s="23" t="s">
        <v>15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43950</v>
      </c>
      <c r="C25" s="51" t="s">
        <v>95</v>
      </c>
      <c r="D25" s="52" t="s">
        <v>277</v>
      </c>
      <c r="E25" s="53" t="s">
        <v>278</v>
      </c>
      <c r="F25" s="23" t="s">
        <v>16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43951</v>
      </c>
      <c r="C26" s="35" t="s">
        <v>95</v>
      </c>
      <c r="D26" s="36" t="s">
        <v>279</v>
      </c>
      <c r="E26" s="37" t="s">
        <v>280</v>
      </c>
      <c r="F26" s="33" t="s">
        <v>17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43952</v>
      </c>
      <c r="C27" s="45" t="s">
        <v>95</v>
      </c>
      <c r="D27" s="46" t="s">
        <v>281</v>
      </c>
      <c r="E27" s="47" t="s">
        <v>282</v>
      </c>
      <c r="F27" s="18" t="s">
        <v>13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43953</v>
      </c>
      <c r="C28" s="51" t="s">
        <v>95</v>
      </c>
      <c r="D28" s="26" t="s">
        <v>283</v>
      </c>
      <c r="E28" s="27" t="s">
        <v>284</v>
      </c>
      <c r="F28" s="23" t="s">
        <v>14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43954</v>
      </c>
      <c r="C29" s="25" t="s">
        <v>95</v>
      </c>
      <c r="D29" s="52" t="s">
        <v>109</v>
      </c>
      <c r="E29" s="53" t="s">
        <v>285</v>
      </c>
      <c r="F29" s="23" t="s">
        <v>15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43955</v>
      </c>
      <c r="C30" s="25" t="s">
        <v>95</v>
      </c>
      <c r="D30" s="26" t="s">
        <v>286</v>
      </c>
      <c r="E30" s="27" t="s">
        <v>287</v>
      </c>
      <c r="F30" s="23" t="s">
        <v>16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43956</v>
      </c>
      <c r="C31" s="54" t="s">
        <v>95</v>
      </c>
      <c r="D31" s="55" t="s">
        <v>288</v>
      </c>
      <c r="E31" s="56" t="s">
        <v>289</v>
      </c>
      <c r="F31" s="33" t="s">
        <v>17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43957</v>
      </c>
      <c r="C32" s="15" t="s">
        <v>95</v>
      </c>
      <c r="D32" s="16" t="s">
        <v>290</v>
      </c>
      <c r="E32" s="17" t="s">
        <v>291</v>
      </c>
      <c r="F32" s="18" t="s">
        <v>13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43958</v>
      </c>
      <c r="C33" s="25" t="s">
        <v>95</v>
      </c>
      <c r="D33" s="26" t="s">
        <v>292</v>
      </c>
      <c r="E33" s="27" t="s">
        <v>99</v>
      </c>
      <c r="F33" s="23" t="s">
        <v>14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43959</v>
      </c>
      <c r="C34" s="25" t="s">
        <v>95</v>
      </c>
      <c r="D34" s="26" t="s">
        <v>293</v>
      </c>
      <c r="E34" s="27" t="s">
        <v>294</v>
      </c>
      <c r="F34" s="23" t="s">
        <v>15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43960</v>
      </c>
      <c r="C35" s="25" t="s">
        <v>95</v>
      </c>
      <c r="D35" s="26" t="s">
        <v>295</v>
      </c>
      <c r="E35" s="27" t="s">
        <v>296</v>
      </c>
      <c r="F35" s="23" t="s">
        <v>16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43961</v>
      </c>
      <c r="C36" s="35" t="s">
        <v>95</v>
      </c>
      <c r="D36" s="36" t="s">
        <v>297</v>
      </c>
      <c r="E36" s="37" t="s">
        <v>298</v>
      </c>
      <c r="F36" s="33" t="s">
        <v>17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43962</v>
      </c>
      <c r="C37" s="45" t="s">
        <v>95</v>
      </c>
      <c r="D37" s="61" t="s">
        <v>299</v>
      </c>
      <c r="E37" s="62" t="s">
        <v>300</v>
      </c>
      <c r="F37" s="63" t="s">
        <v>13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43963</v>
      </c>
      <c r="C38" s="25" t="s">
        <v>95</v>
      </c>
      <c r="D38" s="26" t="s">
        <v>301</v>
      </c>
      <c r="E38" s="27" t="s">
        <v>302</v>
      </c>
      <c r="F38" s="23" t="s">
        <v>14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43964</v>
      </c>
      <c r="C39" s="25" t="s">
        <v>95</v>
      </c>
      <c r="D39" s="26" t="s">
        <v>303</v>
      </c>
      <c r="E39" s="27" t="s">
        <v>304</v>
      </c>
      <c r="F39" s="23" t="s">
        <v>15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43965</v>
      </c>
      <c r="C40" s="25" t="s">
        <v>95</v>
      </c>
      <c r="D40" s="26" t="s">
        <v>305</v>
      </c>
      <c r="E40" s="27" t="s">
        <v>306</v>
      </c>
      <c r="F40" s="23" t="s">
        <v>16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43966</v>
      </c>
      <c r="C41" s="54" t="s">
        <v>95</v>
      </c>
      <c r="D41" s="55" t="s">
        <v>307</v>
      </c>
      <c r="E41" s="56" t="s">
        <v>171</v>
      </c>
      <c r="F41" s="64" t="s">
        <v>17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03">
        <v>36</v>
      </c>
      <c r="B42" s="104">
        <v>43967</v>
      </c>
      <c r="C42" s="105" t="s">
        <v>95</v>
      </c>
      <c r="D42" s="106" t="s">
        <v>308</v>
      </c>
      <c r="E42" s="107" t="s">
        <v>309</v>
      </c>
      <c r="F42" s="103" t="s">
        <v>13</v>
      </c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B42" s="3"/>
      <c r="AK42" s="5"/>
      <c r="AM42" s="5"/>
      <c r="AN42" s="4"/>
    </row>
    <row r="43" spans="1:40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B43" s="3"/>
      <c r="AK43" s="5"/>
      <c r="AM43" s="5"/>
      <c r="AN43" s="4"/>
    </row>
    <row r="44" spans="1:40" s="2" customFormat="1" ht="16.149999999999999" customHeight="1" x14ac:dyDescent="0.5">
      <c r="A44" s="67"/>
      <c r="B44" s="71" t="s">
        <v>29</v>
      </c>
      <c r="C44" s="68"/>
      <c r="E44" s="68">
        <f>I44+O44</f>
        <v>36</v>
      </c>
      <c r="F44" s="69" t="s">
        <v>6</v>
      </c>
      <c r="G44" s="71" t="s">
        <v>11</v>
      </c>
      <c r="H44" s="71"/>
      <c r="I44" s="68">
        <f>COUNTIF($C$7:$C$42,"ช")</f>
        <v>17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19</v>
      </c>
      <c r="P44" s="67"/>
      <c r="Q44" s="70" t="s">
        <v>8</v>
      </c>
      <c r="X44" s="67"/>
      <c r="Y44" s="67"/>
    </row>
    <row r="45" spans="1:40" s="137" customFormat="1" ht="16.5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40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40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7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40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7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7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36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  <row r="55" spans="1:25" s="144" customFormat="1" ht="15" customHeight="1" x14ac:dyDescent="0.5">
      <c r="B55" s="145"/>
      <c r="C55" s="146"/>
      <c r="D55" s="147"/>
      <c r="E55" s="147"/>
    </row>
    <row r="56" spans="1:25" s="144" customFormat="1" ht="15" customHeight="1" x14ac:dyDescent="0.5">
      <c r="B56" s="145"/>
      <c r="C56" s="146"/>
      <c r="D56" s="147"/>
      <c r="E56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4"/>
  <sheetViews>
    <sheetView tabSelected="1" topLeftCell="A17" zoomScale="160" zoomScaleNormal="160" workbookViewId="0">
      <selection activeCell="A24" sqref="A24:XFD2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ม.3'!B8</f>
        <v>นางสาวรมิตา  บุญสิน</v>
      </c>
    </row>
    <row r="2" spans="1:39" s="10" customFormat="1" ht="18" customHeight="1" x14ac:dyDescent="0.5">
      <c r="B2" s="85" t="s">
        <v>46</v>
      </c>
      <c r="C2" s="82"/>
      <c r="D2" s="83"/>
      <c r="E2" s="84" t="s">
        <v>53</v>
      </c>
      <c r="M2" s="10" t="s">
        <v>47</v>
      </c>
      <c r="R2" s="10" t="str">
        <f>'ยอด ม.3'!B9</f>
        <v>นางสาวภัชรกร โสกรรณิตย์</v>
      </c>
    </row>
    <row r="3" spans="1:39" s="11" customFormat="1" ht="17.25" customHeight="1" x14ac:dyDescent="0.5">
      <c r="A3" s="12" t="s">
        <v>32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ม.3'!F8</f>
        <v>334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43968</v>
      </c>
      <c r="C7" s="155" t="s">
        <v>89</v>
      </c>
      <c r="D7" s="156" t="s">
        <v>310</v>
      </c>
      <c r="E7" s="157" t="s">
        <v>311</v>
      </c>
      <c r="F7" s="18" t="s">
        <v>14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43969</v>
      </c>
      <c r="C8" s="51" t="s">
        <v>89</v>
      </c>
      <c r="D8" s="52" t="s">
        <v>312</v>
      </c>
      <c r="E8" s="53" t="s">
        <v>313</v>
      </c>
      <c r="F8" s="23" t="s">
        <v>15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43970</v>
      </c>
      <c r="C9" s="51" t="s">
        <v>89</v>
      </c>
      <c r="D9" s="52" t="s">
        <v>314</v>
      </c>
      <c r="E9" s="53" t="s">
        <v>315</v>
      </c>
      <c r="F9" s="23" t="s">
        <v>16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43971</v>
      </c>
      <c r="C10" s="51" t="s">
        <v>89</v>
      </c>
      <c r="D10" s="52" t="s">
        <v>316</v>
      </c>
      <c r="E10" s="53" t="s">
        <v>317</v>
      </c>
      <c r="F10" s="23" t="s">
        <v>17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43972</v>
      </c>
      <c r="C11" s="158" t="s">
        <v>89</v>
      </c>
      <c r="D11" s="159" t="s">
        <v>318</v>
      </c>
      <c r="E11" s="160" t="s">
        <v>296</v>
      </c>
      <c r="F11" s="33" t="s">
        <v>13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6.149999999999999" customHeight="1" x14ac:dyDescent="0.5">
      <c r="A12" s="13">
        <v>6</v>
      </c>
      <c r="B12" s="14">
        <v>43973</v>
      </c>
      <c r="C12" s="155" t="s">
        <v>89</v>
      </c>
      <c r="D12" s="156" t="s">
        <v>319</v>
      </c>
      <c r="E12" s="157" t="s">
        <v>114</v>
      </c>
      <c r="F12" s="18" t="s">
        <v>14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43974</v>
      </c>
      <c r="C13" s="51" t="s">
        <v>89</v>
      </c>
      <c r="D13" s="52" t="s">
        <v>320</v>
      </c>
      <c r="E13" s="53" t="s">
        <v>122</v>
      </c>
      <c r="F13" s="23" t="s">
        <v>15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43975</v>
      </c>
      <c r="C14" s="51" t="s">
        <v>89</v>
      </c>
      <c r="D14" s="52" t="s">
        <v>321</v>
      </c>
      <c r="E14" s="53" t="s">
        <v>322</v>
      </c>
      <c r="F14" s="23" t="s">
        <v>16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43976</v>
      </c>
      <c r="C15" s="51" t="s">
        <v>89</v>
      </c>
      <c r="D15" s="52" t="s">
        <v>323</v>
      </c>
      <c r="E15" s="53" t="s">
        <v>324</v>
      </c>
      <c r="F15" s="23" t="s">
        <v>17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43977</v>
      </c>
      <c r="C16" s="158" t="s">
        <v>89</v>
      </c>
      <c r="D16" s="159" t="s">
        <v>120</v>
      </c>
      <c r="E16" s="160" t="s">
        <v>158</v>
      </c>
      <c r="F16" s="33" t="s">
        <v>13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6.149999999999999" customHeight="1" x14ac:dyDescent="0.5">
      <c r="A17" s="13">
        <v>11</v>
      </c>
      <c r="B17" s="14">
        <v>43978</v>
      </c>
      <c r="C17" s="155" t="s">
        <v>89</v>
      </c>
      <c r="D17" s="156" t="s">
        <v>325</v>
      </c>
      <c r="E17" s="157" t="s">
        <v>326</v>
      </c>
      <c r="F17" s="18" t="s">
        <v>14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43979</v>
      </c>
      <c r="C18" s="51" t="s">
        <v>89</v>
      </c>
      <c r="D18" s="52" t="s">
        <v>327</v>
      </c>
      <c r="E18" s="53" t="s">
        <v>328</v>
      </c>
      <c r="F18" s="23" t="s">
        <v>15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43980</v>
      </c>
      <c r="C19" s="51" t="s">
        <v>89</v>
      </c>
      <c r="D19" s="161" t="s">
        <v>135</v>
      </c>
      <c r="E19" s="53" t="s">
        <v>329</v>
      </c>
      <c r="F19" s="23" t="s">
        <v>16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43981</v>
      </c>
      <c r="C20" s="51" t="s">
        <v>89</v>
      </c>
      <c r="D20" s="52" t="s">
        <v>93</v>
      </c>
      <c r="E20" s="53" t="s">
        <v>330</v>
      </c>
      <c r="F20" s="23" t="s">
        <v>17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43982</v>
      </c>
      <c r="C21" s="158" t="s">
        <v>95</v>
      </c>
      <c r="D21" s="159" t="s">
        <v>331</v>
      </c>
      <c r="E21" s="160" t="s">
        <v>332</v>
      </c>
      <c r="F21" s="33" t="s">
        <v>13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5.95" customHeight="1" x14ac:dyDescent="0.5">
      <c r="A22" s="13">
        <v>16</v>
      </c>
      <c r="B22" s="14">
        <v>43983</v>
      </c>
      <c r="C22" s="155" t="s">
        <v>95</v>
      </c>
      <c r="D22" s="156" t="s">
        <v>333</v>
      </c>
      <c r="E22" s="157" t="s">
        <v>334</v>
      </c>
      <c r="F22" s="18" t="s">
        <v>14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43984</v>
      </c>
      <c r="C23" s="51" t="s">
        <v>95</v>
      </c>
      <c r="D23" s="52" t="s">
        <v>335</v>
      </c>
      <c r="E23" s="53" t="s">
        <v>336</v>
      </c>
      <c r="F23" s="23" t="s">
        <v>15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456" customFormat="1" ht="16.149999999999999" customHeight="1" x14ac:dyDescent="0.5">
      <c r="A24" s="446">
        <v>18</v>
      </c>
      <c r="B24" s="447">
        <v>43985</v>
      </c>
      <c r="C24" s="448" t="s">
        <v>95</v>
      </c>
      <c r="D24" s="449" t="s">
        <v>1016</v>
      </c>
      <c r="E24" s="450" t="s">
        <v>337</v>
      </c>
      <c r="F24" s="446" t="s">
        <v>16</v>
      </c>
      <c r="G24" s="451"/>
      <c r="H24" s="452"/>
      <c r="I24" s="452"/>
      <c r="J24" s="452"/>
      <c r="K24" s="452"/>
      <c r="L24" s="452"/>
      <c r="M24" s="452"/>
      <c r="N24" s="452"/>
      <c r="O24" s="452"/>
      <c r="P24" s="453"/>
      <c r="Q24" s="453"/>
      <c r="R24" s="453"/>
      <c r="S24" s="453"/>
      <c r="T24" s="453"/>
      <c r="U24" s="453"/>
      <c r="V24" s="453"/>
      <c r="W24" s="453"/>
      <c r="X24" s="454"/>
      <c r="Y24" s="455"/>
      <c r="AA24" s="457"/>
      <c r="AJ24" s="458"/>
      <c r="AL24" s="458"/>
      <c r="AM24" s="459"/>
    </row>
    <row r="25" spans="1:39" s="2" customFormat="1" ht="16.149999999999999" customHeight="1" x14ac:dyDescent="0.5">
      <c r="A25" s="23">
        <v>19</v>
      </c>
      <c r="B25" s="24">
        <v>43986</v>
      </c>
      <c r="C25" s="51" t="s">
        <v>95</v>
      </c>
      <c r="D25" s="52" t="s">
        <v>338</v>
      </c>
      <c r="E25" s="53" t="s">
        <v>339</v>
      </c>
      <c r="F25" s="23" t="s">
        <v>17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7.100000000000001" customHeight="1" x14ac:dyDescent="0.5">
      <c r="A26" s="33">
        <v>20</v>
      </c>
      <c r="B26" s="34">
        <v>43987</v>
      </c>
      <c r="C26" s="158" t="s">
        <v>95</v>
      </c>
      <c r="D26" s="159" t="s">
        <v>340</v>
      </c>
      <c r="E26" s="160" t="s">
        <v>341</v>
      </c>
      <c r="F26" s="33" t="s">
        <v>13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43988</v>
      </c>
      <c r="C27" s="162" t="s">
        <v>95</v>
      </c>
      <c r="D27" s="46" t="s">
        <v>283</v>
      </c>
      <c r="E27" s="47" t="s">
        <v>342</v>
      </c>
      <c r="F27" s="18" t="s">
        <v>14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43989</v>
      </c>
      <c r="C28" s="51" t="s">
        <v>95</v>
      </c>
      <c r="D28" s="52" t="s">
        <v>136</v>
      </c>
      <c r="E28" s="53" t="s">
        <v>343</v>
      </c>
      <c r="F28" s="23" t="s">
        <v>15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43990</v>
      </c>
      <c r="C29" s="51" t="s">
        <v>95</v>
      </c>
      <c r="D29" s="52" t="s">
        <v>139</v>
      </c>
      <c r="E29" s="53" t="s">
        <v>344</v>
      </c>
      <c r="F29" s="23" t="s">
        <v>16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43991</v>
      </c>
      <c r="C30" s="51" t="s">
        <v>95</v>
      </c>
      <c r="D30" s="52" t="s">
        <v>345</v>
      </c>
      <c r="E30" s="53" t="s">
        <v>346</v>
      </c>
      <c r="F30" s="23" t="s">
        <v>17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43992</v>
      </c>
      <c r="C31" s="163" t="s">
        <v>95</v>
      </c>
      <c r="D31" s="164" t="s">
        <v>347</v>
      </c>
      <c r="E31" s="165" t="s">
        <v>348</v>
      </c>
      <c r="F31" s="33" t="s">
        <v>13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6.149999999999999" customHeight="1" x14ac:dyDescent="0.5">
      <c r="A32" s="13">
        <v>26</v>
      </c>
      <c r="B32" s="14">
        <v>43993</v>
      </c>
      <c r="C32" s="155" t="s">
        <v>95</v>
      </c>
      <c r="D32" s="156" t="s">
        <v>349</v>
      </c>
      <c r="E32" s="157" t="s">
        <v>350</v>
      </c>
      <c r="F32" s="18" t="s">
        <v>14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43994</v>
      </c>
      <c r="C33" s="51" t="s">
        <v>95</v>
      </c>
      <c r="D33" s="52" t="s">
        <v>351</v>
      </c>
      <c r="E33" s="53" t="s">
        <v>352</v>
      </c>
      <c r="F33" s="23" t="s">
        <v>15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43996</v>
      </c>
      <c r="C34" s="51" t="s">
        <v>95</v>
      </c>
      <c r="D34" s="52" t="s">
        <v>353</v>
      </c>
      <c r="E34" s="53" t="s">
        <v>354</v>
      </c>
      <c r="F34" s="23" t="s">
        <v>17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43997</v>
      </c>
      <c r="C35" s="51" t="s">
        <v>95</v>
      </c>
      <c r="D35" s="52" t="s">
        <v>164</v>
      </c>
      <c r="E35" s="53" t="s">
        <v>355</v>
      </c>
      <c r="F35" s="23" t="s">
        <v>13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43998</v>
      </c>
      <c r="C36" s="158" t="s">
        <v>95</v>
      </c>
      <c r="D36" s="159" t="s">
        <v>356</v>
      </c>
      <c r="E36" s="160" t="s">
        <v>116</v>
      </c>
      <c r="F36" s="33" t="s">
        <v>14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43999</v>
      </c>
      <c r="C37" s="162" t="s">
        <v>95</v>
      </c>
      <c r="D37" s="46" t="s">
        <v>357</v>
      </c>
      <c r="E37" s="47" t="s">
        <v>358</v>
      </c>
      <c r="F37" s="63" t="s">
        <v>15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44000</v>
      </c>
      <c r="C38" s="51" t="s">
        <v>95</v>
      </c>
      <c r="D38" s="52" t="s">
        <v>181</v>
      </c>
      <c r="E38" s="53" t="s">
        <v>359</v>
      </c>
      <c r="F38" s="23" t="s">
        <v>16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44001</v>
      </c>
      <c r="C39" s="51" t="s">
        <v>95</v>
      </c>
      <c r="D39" s="52" t="s">
        <v>360</v>
      </c>
      <c r="E39" s="53" t="s">
        <v>361</v>
      </c>
      <c r="F39" s="23" t="s">
        <v>17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44002</v>
      </c>
      <c r="C40" s="51" t="s">
        <v>95</v>
      </c>
      <c r="D40" s="52" t="s">
        <v>362</v>
      </c>
      <c r="E40" s="53" t="s">
        <v>152</v>
      </c>
      <c r="F40" s="23" t="s">
        <v>13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44003</v>
      </c>
      <c r="C41" s="158" t="s">
        <v>95</v>
      </c>
      <c r="D41" s="159" t="s">
        <v>165</v>
      </c>
      <c r="E41" s="160" t="s">
        <v>124</v>
      </c>
      <c r="F41" s="33" t="s">
        <v>14</v>
      </c>
      <c r="G41" s="74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6"/>
      <c r="AA41" s="3"/>
      <c r="AJ41" s="5"/>
      <c r="AL41" s="5"/>
      <c r="AM41" s="4"/>
    </row>
    <row r="42" spans="1:39" s="2" customFormat="1" ht="16.149999999999999" customHeight="1" x14ac:dyDescent="0.5">
      <c r="A42" s="103"/>
      <c r="B42" s="104"/>
      <c r="C42" s="166"/>
      <c r="D42" s="167"/>
      <c r="E42" s="168"/>
      <c r="F42" s="103"/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A42" s="3"/>
      <c r="AJ42" s="5"/>
      <c r="AL42" s="5"/>
      <c r="AM42" s="4"/>
    </row>
    <row r="43" spans="1:39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A43" s="3"/>
      <c r="AJ43" s="5"/>
      <c r="AL43" s="5"/>
      <c r="AM43" s="4"/>
    </row>
    <row r="44" spans="1:39" s="2" customFormat="1" ht="16.149999999999999" customHeight="1" x14ac:dyDescent="0.5">
      <c r="A44" s="67"/>
      <c r="B44" s="71" t="s">
        <v>29</v>
      </c>
      <c r="C44" s="68"/>
      <c r="E44" s="68">
        <f>I44+O44</f>
        <v>35</v>
      </c>
      <c r="F44" s="69" t="s">
        <v>6</v>
      </c>
      <c r="G44" s="71" t="s">
        <v>11</v>
      </c>
      <c r="H44" s="71"/>
      <c r="I44" s="68">
        <f>COUNTIF($C$7:$C$42,"ช")</f>
        <v>14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21</v>
      </c>
      <c r="P44" s="67"/>
      <c r="Q44" s="70" t="s">
        <v>8</v>
      </c>
      <c r="X44" s="67"/>
      <c r="Y44" s="67"/>
    </row>
    <row r="45" spans="1:39" s="137" customFormat="1" ht="17.100000000000001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39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7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39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8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39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7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6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35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6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ม.3'!B10</f>
        <v>นายนพดล  ศรีสุข</v>
      </c>
    </row>
    <row r="2" spans="1:39" s="10" customFormat="1" ht="18" customHeight="1" x14ac:dyDescent="0.5">
      <c r="B2" s="85" t="s">
        <v>46</v>
      </c>
      <c r="C2" s="82"/>
      <c r="D2" s="83"/>
      <c r="E2" s="84" t="s">
        <v>54</v>
      </c>
      <c r="M2" s="10" t="s">
        <v>47</v>
      </c>
      <c r="R2" s="10" t="str">
        <f>'ยอด ม.3'!B11</f>
        <v>นางสาวบิสมี  มาแล</v>
      </c>
    </row>
    <row r="3" spans="1:39" s="11" customFormat="1" ht="17.25" customHeight="1" x14ac:dyDescent="0.5">
      <c r="A3" s="12" t="s">
        <v>32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ม.3'!F10</f>
        <v>333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44004</v>
      </c>
      <c r="C7" s="15" t="s">
        <v>89</v>
      </c>
      <c r="D7" s="16" t="s">
        <v>363</v>
      </c>
      <c r="E7" s="17" t="s">
        <v>364</v>
      </c>
      <c r="F7" s="18" t="s">
        <v>15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44005</v>
      </c>
      <c r="C8" s="25" t="s">
        <v>89</v>
      </c>
      <c r="D8" s="26" t="s">
        <v>365</v>
      </c>
      <c r="E8" s="27" t="s">
        <v>366</v>
      </c>
      <c r="F8" s="23" t="s">
        <v>16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44006</v>
      </c>
      <c r="C9" s="25" t="s">
        <v>89</v>
      </c>
      <c r="D9" s="26" t="s">
        <v>367</v>
      </c>
      <c r="E9" s="27" t="s">
        <v>368</v>
      </c>
      <c r="F9" s="23" t="s">
        <v>17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44007</v>
      </c>
      <c r="C10" s="25" t="s">
        <v>89</v>
      </c>
      <c r="D10" s="26" t="s">
        <v>369</v>
      </c>
      <c r="E10" s="27" t="s">
        <v>370</v>
      </c>
      <c r="F10" s="23" t="s">
        <v>13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44008</v>
      </c>
      <c r="C11" s="35" t="s">
        <v>89</v>
      </c>
      <c r="D11" s="36" t="s">
        <v>371</v>
      </c>
      <c r="E11" s="37" t="s">
        <v>372</v>
      </c>
      <c r="F11" s="33" t="s">
        <v>14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6.149999999999999" customHeight="1" x14ac:dyDescent="0.5">
      <c r="A12" s="13">
        <v>6</v>
      </c>
      <c r="B12" s="14">
        <v>44009</v>
      </c>
      <c r="C12" s="15" t="s">
        <v>89</v>
      </c>
      <c r="D12" s="16" t="s">
        <v>373</v>
      </c>
      <c r="E12" s="17" t="s">
        <v>374</v>
      </c>
      <c r="F12" s="18" t="s">
        <v>15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44010</v>
      </c>
      <c r="C13" s="25" t="s">
        <v>89</v>
      </c>
      <c r="D13" s="26" t="s">
        <v>103</v>
      </c>
      <c r="E13" s="27" t="s">
        <v>375</v>
      </c>
      <c r="F13" s="23" t="s">
        <v>16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44011</v>
      </c>
      <c r="C14" s="25" t="s">
        <v>89</v>
      </c>
      <c r="D14" s="26" t="s">
        <v>376</v>
      </c>
      <c r="E14" s="27" t="s">
        <v>377</v>
      </c>
      <c r="F14" s="23" t="s">
        <v>17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44012</v>
      </c>
      <c r="C15" s="25" t="s">
        <v>89</v>
      </c>
      <c r="D15" s="26" t="s">
        <v>378</v>
      </c>
      <c r="E15" s="27" t="s">
        <v>379</v>
      </c>
      <c r="F15" s="23" t="s">
        <v>13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44013</v>
      </c>
      <c r="C16" s="35" t="s">
        <v>89</v>
      </c>
      <c r="D16" s="36" t="s">
        <v>380</v>
      </c>
      <c r="E16" s="37" t="s">
        <v>381</v>
      </c>
      <c r="F16" s="33" t="s">
        <v>14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6.149999999999999" customHeight="1" x14ac:dyDescent="0.5">
      <c r="A17" s="13">
        <v>11</v>
      </c>
      <c r="B17" s="14">
        <v>44014</v>
      </c>
      <c r="C17" s="15" t="s">
        <v>89</v>
      </c>
      <c r="D17" s="16" t="s">
        <v>382</v>
      </c>
      <c r="E17" s="17" t="s">
        <v>383</v>
      </c>
      <c r="F17" s="18" t="s">
        <v>15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44015</v>
      </c>
      <c r="C18" s="25" t="s">
        <v>89</v>
      </c>
      <c r="D18" s="26" t="s">
        <v>384</v>
      </c>
      <c r="E18" s="27" t="s">
        <v>385</v>
      </c>
      <c r="F18" s="23" t="s">
        <v>16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44016</v>
      </c>
      <c r="C19" s="25" t="s">
        <v>89</v>
      </c>
      <c r="D19" s="44" t="s">
        <v>386</v>
      </c>
      <c r="E19" s="27" t="s">
        <v>387</v>
      </c>
      <c r="F19" s="23" t="s">
        <v>17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44017</v>
      </c>
      <c r="C20" s="25" t="s">
        <v>89</v>
      </c>
      <c r="D20" s="26" t="s">
        <v>388</v>
      </c>
      <c r="E20" s="27" t="s">
        <v>389</v>
      </c>
      <c r="F20" s="23" t="s">
        <v>13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44018</v>
      </c>
      <c r="C21" s="35" t="s">
        <v>89</v>
      </c>
      <c r="D21" s="36" t="s">
        <v>390</v>
      </c>
      <c r="E21" s="37" t="s">
        <v>391</v>
      </c>
      <c r="F21" s="33" t="s">
        <v>14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6.149999999999999" customHeight="1" x14ac:dyDescent="0.5">
      <c r="A22" s="13">
        <v>16</v>
      </c>
      <c r="B22" s="14">
        <v>44019</v>
      </c>
      <c r="C22" s="15" t="s">
        <v>95</v>
      </c>
      <c r="D22" s="16" t="s">
        <v>392</v>
      </c>
      <c r="E22" s="17" t="s">
        <v>393</v>
      </c>
      <c r="F22" s="18" t="s">
        <v>15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44020</v>
      </c>
      <c r="C23" s="25" t="s">
        <v>95</v>
      </c>
      <c r="D23" s="26" t="s">
        <v>394</v>
      </c>
      <c r="E23" s="27" t="s">
        <v>395</v>
      </c>
      <c r="F23" s="23" t="s">
        <v>16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2" customFormat="1" ht="16.149999999999999" customHeight="1" x14ac:dyDescent="0.5">
      <c r="A24" s="23">
        <v>18</v>
      </c>
      <c r="B24" s="24">
        <v>44021</v>
      </c>
      <c r="C24" s="25" t="s">
        <v>95</v>
      </c>
      <c r="D24" s="26" t="s">
        <v>160</v>
      </c>
      <c r="E24" s="27" t="s">
        <v>396</v>
      </c>
      <c r="F24" s="23" t="s">
        <v>17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A24" s="3"/>
      <c r="AJ24" s="5"/>
      <c r="AL24" s="5"/>
      <c r="AM24" s="4"/>
    </row>
    <row r="25" spans="1:39" s="2" customFormat="1" ht="16.149999999999999" customHeight="1" x14ac:dyDescent="0.5">
      <c r="A25" s="23">
        <v>19</v>
      </c>
      <c r="B25" s="24">
        <v>44022</v>
      </c>
      <c r="C25" s="25" t="s">
        <v>95</v>
      </c>
      <c r="D25" s="26" t="s">
        <v>397</v>
      </c>
      <c r="E25" s="27" t="s">
        <v>398</v>
      </c>
      <c r="F25" s="23" t="s">
        <v>13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6.350000000000001" customHeight="1" x14ac:dyDescent="0.5">
      <c r="A26" s="33">
        <v>20</v>
      </c>
      <c r="B26" s="34">
        <v>44023</v>
      </c>
      <c r="C26" s="35" t="s">
        <v>95</v>
      </c>
      <c r="D26" s="36" t="s">
        <v>399</v>
      </c>
      <c r="E26" s="37" t="s">
        <v>400</v>
      </c>
      <c r="F26" s="33" t="s">
        <v>14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44024</v>
      </c>
      <c r="C27" s="45" t="s">
        <v>95</v>
      </c>
      <c r="D27" s="46" t="s">
        <v>401</v>
      </c>
      <c r="E27" s="47" t="s">
        <v>402</v>
      </c>
      <c r="F27" s="18" t="s">
        <v>15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44025</v>
      </c>
      <c r="C28" s="51" t="s">
        <v>95</v>
      </c>
      <c r="D28" s="26" t="s">
        <v>286</v>
      </c>
      <c r="E28" s="27" t="s">
        <v>403</v>
      </c>
      <c r="F28" s="23" t="s">
        <v>16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44026</v>
      </c>
      <c r="C29" s="25" t="s">
        <v>95</v>
      </c>
      <c r="D29" s="52" t="s">
        <v>404</v>
      </c>
      <c r="E29" s="53" t="s">
        <v>150</v>
      </c>
      <c r="F29" s="23" t="s">
        <v>17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44027</v>
      </c>
      <c r="C30" s="25" t="s">
        <v>95</v>
      </c>
      <c r="D30" s="26" t="s">
        <v>405</v>
      </c>
      <c r="E30" s="27" t="s">
        <v>406</v>
      </c>
      <c r="F30" s="23" t="s">
        <v>13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44028</v>
      </c>
      <c r="C31" s="54" t="s">
        <v>95</v>
      </c>
      <c r="D31" s="55" t="s">
        <v>407</v>
      </c>
      <c r="E31" s="56" t="s">
        <v>408</v>
      </c>
      <c r="F31" s="33" t="s">
        <v>14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6.149999999999999" customHeight="1" x14ac:dyDescent="0.5">
      <c r="A32" s="13">
        <v>26</v>
      </c>
      <c r="B32" s="14">
        <v>44029</v>
      </c>
      <c r="C32" s="15" t="s">
        <v>95</v>
      </c>
      <c r="D32" s="16" t="s">
        <v>409</v>
      </c>
      <c r="E32" s="17" t="s">
        <v>410</v>
      </c>
      <c r="F32" s="18" t="s">
        <v>15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44030</v>
      </c>
      <c r="C33" s="25" t="s">
        <v>95</v>
      </c>
      <c r="D33" s="26" t="s">
        <v>411</v>
      </c>
      <c r="E33" s="27" t="s">
        <v>412</v>
      </c>
      <c r="F33" s="23" t="s">
        <v>16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44031</v>
      </c>
      <c r="C34" s="25" t="s">
        <v>95</v>
      </c>
      <c r="D34" s="26" t="s">
        <v>413</v>
      </c>
      <c r="E34" s="27" t="s">
        <v>414</v>
      </c>
      <c r="F34" s="23" t="s">
        <v>17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44032</v>
      </c>
      <c r="C35" s="25" t="s">
        <v>95</v>
      </c>
      <c r="D35" s="26" t="s">
        <v>147</v>
      </c>
      <c r="E35" s="27" t="s">
        <v>415</v>
      </c>
      <c r="F35" s="23" t="s">
        <v>13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44033</v>
      </c>
      <c r="C36" s="35" t="s">
        <v>95</v>
      </c>
      <c r="D36" s="36" t="s">
        <v>416</v>
      </c>
      <c r="E36" s="37" t="s">
        <v>417</v>
      </c>
      <c r="F36" s="33" t="s">
        <v>14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44034</v>
      </c>
      <c r="C37" s="45" t="s">
        <v>95</v>
      </c>
      <c r="D37" s="61" t="s">
        <v>418</v>
      </c>
      <c r="E37" s="62" t="s">
        <v>419</v>
      </c>
      <c r="F37" s="63" t="s">
        <v>15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44035</v>
      </c>
      <c r="C38" s="25" t="s">
        <v>95</v>
      </c>
      <c r="D38" s="26" t="s">
        <v>138</v>
      </c>
      <c r="E38" s="27" t="s">
        <v>420</v>
      </c>
      <c r="F38" s="23" t="s">
        <v>16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44036</v>
      </c>
      <c r="C39" s="25" t="s">
        <v>95</v>
      </c>
      <c r="D39" s="26" t="s">
        <v>421</v>
      </c>
      <c r="E39" s="27" t="s">
        <v>422</v>
      </c>
      <c r="F39" s="23" t="s">
        <v>17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44037</v>
      </c>
      <c r="C40" s="25" t="s">
        <v>95</v>
      </c>
      <c r="D40" s="26" t="s">
        <v>423</v>
      </c>
      <c r="E40" s="27" t="s">
        <v>424</v>
      </c>
      <c r="F40" s="23" t="s">
        <v>13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44038</v>
      </c>
      <c r="C41" s="35" t="s">
        <v>95</v>
      </c>
      <c r="D41" s="36" t="s">
        <v>425</v>
      </c>
      <c r="E41" s="37" t="s">
        <v>426</v>
      </c>
      <c r="F41" s="33" t="s">
        <v>14</v>
      </c>
      <c r="G41" s="74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6"/>
      <c r="AA41" s="3"/>
      <c r="AJ41" s="5"/>
      <c r="AL41" s="5"/>
      <c r="AM41" s="4"/>
    </row>
    <row r="42" spans="1:39" s="2" customFormat="1" ht="16.149999999999999" customHeight="1" x14ac:dyDescent="0.5">
      <c r="A42" s="103">
        <v>36</v>
      </c>
      <c r="B42" s="104">
        <v>44039</v>
      </c>
      <c r="C42" s="105" t="s">
        <v>95</v>
      </c>
      <c r="D42" s="106" t="s">
        <v>427</v>
      </c>
      <c r="E42" s="107" t="s">
        <v>428</v>
      </c>
      <c r="F42" s="103" t="s">
        <v>15</v>
      </c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A42" s="3"/>
      <c r="AJ42" s="5"/>
      <c r="AL42" s="5"/>
      <c r="AM42" s="4"/>
    </row>
    <row r="43" spans="1:39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A43" s="3"/>
      <c r="AJ43" s="5"/>
      <c r="AL43" s="5"/>
      <c r="AM43" s="4"/>
    </row>
    <row r="44" spans="1:39" s="2" customFormat="1" ht="16.149999999999999" customHeight="1" x14ac:dyDescent="0.5">
      <c r="A44" s="67"/>
      <c r="B44" s="71" t="s">
        <v>29</v>
      </c>
      <c r="C44" s="68"/>
      <c r="E44" s="68">
        <f>I44+O44</f>
        <v>36</v>
      </c>
      <c r="F44" s="69" t="s">
        <v>6</v>
      </c>
      <c r="G44" s="71" t="s">
        <v>11</v>
      </c>
      <c r="H44" s="71"/>
      <c r="I44" s="68">
        <f>COUNTIF($C$7:$C$42,"ช")</f>
        <v>15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21</v>
      </c>
      <c r="P44" s="67"/>
      <c r="Q44" s="70" t="s">
        <v>8</v>
      </c>
      <c r="X44" s="67"/>
      <c r="Y44" s="67"/>
    </row>
    <row r="45" spans="1:39" s="137" customFormat="1" ht="17.100000000000001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39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7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39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7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39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8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7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36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  <row r="55" spans="1:25" s="144" customFormat="1" ht="15" customHeight="1" x14ac:dyDescent="0.5">
      <c r="B55" s="145"/>
      <c r="C55" s="146"/>
      <c r="D55" s="147"/>
      <c r="E55" s="147"/>
    </row>
    <row r="56" spans="1:25" s="144" customFormat="1" ht="15" customHeight="1" x14ac:dyDescent="0.5">
      <c r="B56" s="145"/>
      <c r="C56" s="146"/>
      <c r="D56" s="147"/>
      <c r="E56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ม.3'!B12</f>
        <v>นายเกียรติศักดิ์  มีเศษ</v>
      </c>
    </row>
    <row r="2" spans="1:39" s="10" customFormat="1" ht="18" customHeight="1" x14ac:dyDescent="0.5">
      <c r="B2" s="85" t="s">
        <v>46</v>
      </c>
      <c r="C2" s="82"/>
      <c r="D2" s="83"/>
      <c r="E2" s="84" t="s">
        <v>55</v>
      </c>
      <c r="M2" s="10" t="s">
        <v>47</v>
      </c>
      <c r="R2" s="10" t="str">
        <f>'ยอด ม.3'!B13</f>
        <v>นางสาวพรอัญชิสา ศรีระษา</v>
      </c>
    </row>
    <row r="3" spans="1:39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ม.3'!F12</f>
        <v>332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44040</v>
      </c>
      <c r="C7" s="15" t="s">
        <v>89</v>
      </c>
      <c r="D7" s="16" t="s">
        <v>172</v>
      </c>
      <c r="E7" s="17" t="s">
        <v>429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44041</v>
      </c>
      <c r="C8" s="25" t="s">
        <v>89</v>
      </c>
      <c r="D8" s="26" t="s">
        <v>430</v>
      </c>
      <c r="E8" s="27" t="s">
        <v>431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44042</v>
      </c>
      <c r="C9" s="25" t="s">
        <v>89</v>
      </c>
      <c r="D9" s="26" t="s">
        <v>432</v>
      </c>
      <c r="E9" s="27" t="s">
        <v>433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44043</v>
      </c>
      <c r="C10" s="25" t="s">
        <v>89</v>
      </c>
      <c r="D10" s="26" t="s">
        <v>434</v>
      </c>
      <c r="E10" s="27" t="s">
        <v>435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44044</v>
      </c>
      <c r="C11" s="35" t="s">
        <v>89</v>
      </c>
      <c r="D11" s="36" t="s">
        <v>436</v>
      </c>
      <c r="E11" s="37" t="s">
        <v>437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5.95" customHeight="1" x14ac:dyDescent="0.5">
      <c r="A12" s="13">
        <v>6</v>
      </c>
      <c r="B12" s="14">
        <v>44045</v>
      </c>
      <c r="C12" s="15" t="s">
        <v>89</v>
      </c>
      <c r="D12" s="16" t="s">
        <v>438</v>
      </c>
      <c r="E12" s="17" t="s">
        <v>439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44046</v>
      </c>
      <c r="C13" s="25" t="s">
        <v>89</v>
      </c>
      <c r="D13" s="26" t="s">
        <v>440</v>
      </c>
      <c r="E13" s="27" t="s">
        <v>441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44047</v>
      </c>
      <c r="C14" s="25" t="s">
        <v>89</v>
      </c>
      <c r="D14" s="26" t="s">
        <v>442</v>
      </c>
      <c r="E14" s="27" t="s">
        <v>443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44048</v>
      </c>
      <c r="C15" s="25" t="s">
        <v>89</v>
      </c>
      <c r="D15" s="26" t="s">
        <v>444</v>
      </c>
      <c r="E15" s="27" t="s">
        <v>174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44049</v>
      </c>
      <c r="C16" s="35" t="s">
        <v>89</v>
      </c>
      <c r="D16" s="36" t="s">
        <v>445</v>
      </c>
      <c r="E16" s="37" t="s">
        <v>328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5.95" customHeight="1" x14ac:dyDescent="0.5">
      <c r="A17" s="13">
        <v>11</v>
      </c>
      <c r="B17" s="14">
        <v>44050</v>
      </c>
      <c r="C17" s="15" t="s">
        <v>89</v>
      </c>
      <c r="D17" s="16" t="s">
        <v>446</v>
      </c>
      <c r="E17" s="17" t="s">
        <v>447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44051</v>
      </c>
      <c r="C18" s="25" t="s">
        <v>89</v>
      </c>
      <c r="D18" s="26" t="s">
        <v>448</v>
      </c>
      <c r="E18" s="27" t="s">
        <v>449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44052</v>
      </c>
      <c r="C19" s="25" t="s">
        <v>89</v>
      </c>
      <c r="D19" s="44" t="s">
        <v>450</v>
      </c>
      <c r="E19" s="27" t="s">
        <v>451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44053</v>
      </c>
      <c r="C20" s="25" t="s">
        <v>89</v>
      </c>
      <c r="D20" s="26" t="s">
        <v>452</v>
      </c>
      <c r="E20" s="27" t="s">
        <v>453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44054</v>
      </c>
      <c r="C21" s="35" t="s">
        <v>95</v>
      </c>
      <c r="D21" s="36" t="s">
        <v>454</v>
      </c>
      <c r="E21" s="37" t="s">
        <v>455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5.95" customHeight="1" x14ac:dyDescent="0.5">
      <c r="A22" s="13">
        <v>16</v>
      </c>
      <c r="B22" s="14">
        <v>44055</v>
      </c>
      <c r="C22" s="15" t="s">
        <v>95</v>
      </c>
      <c r="D22" s="16" t="s">
        <v>456</v>
      </c>
      <c r="E22" s="17" t="s">
        <v>457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44056</v>
      </c>
      <c r="C23" s="25" t="s">
        <v>95</v>
      </c>
      <c r="D23" s="26" t="s">
        <v>458</v>
      </c>
      <c r="E23" s="27" t="s">
        <v>459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2" customFormat="1" ht="16.149999999999999" customHeight="1" x14ac:dyDescent="0.5">
      <c r="A24" s="23">
        <v>18</v>
      </c>
      <c r="B24" s="24">
        <v>44057</v>
      </c>
      <c r="C24" s="25" t="s">
        <v>95</v>
      </c>
      <c r="D24" s="26" t="s">
        <v>460</v>
      </c>
      <c r="E24" s="27" t="s">
        <v>461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A24" s="3"/>
      <c r="AJ24" s="5"/>
      <c r="AL24" s="5"/>
      <c r="AM24" s="4"/>
    </row>
    <row r="25" spans="1:39" s="2" customFormat="1" ht="16.149999999999999" customHeight="1" x14ac:dyDescent="0.5">
      <c r="A25" s="23">
        <v>19</v>
      </c>
      <c r="B25" s="24">
        <v>44058</v>
      </c>
      <c r="C25" s="25" t="s">
        <v>95</v>
      </c>
      <c r="D25" s="26" t="s">
        <v>462</v>
      </c>
      <c r="E25" s="27" t="s">
        <v>463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7.100000000000001" customHeight="1" x14ac:dyDescent="0.5">
      <c r="A26" s="33">
        <v>20</v>
      </c>
      <c r="B26" s="34">
        <v>44059</v>
      </c>
      <c r="C26" s="35" t="s">
        <v>95</v>
      </c>
      <c r="D26" s="36" t="s">
        <v>97</v>
      </c>
      <c r="E26" s="37" t="s">
        <v>464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44060</v>
      </c>
      <c r="C27" s="45" t="s">
        <v>95</v>
      </c>
      <c r="D27" s="46" t="s">
        <v>465</v>
      </c>
      <c r="E27" s="47" t="s">
        <v>466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44061</v>
      </c>
      <c r="C28" s="51" t="s">
        <v>95</v>
      </c>
      <c r="D28" s="26" t="s">
        <v>231</v>
      </c>
      <c r="E28" s="27" t="s">
        <v>467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44062</v>
      </c>
      <c r="C29" s="25" t="s">
        <v>95</v>
      </c>
      <c r="D29" s="52" t="s">
        <v>468</v>
      </c>
      <c r="E29" s="53" t="s">
        <v>469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44063</v>
      </c>
      <c r="C30" s="25" t="s">
        <v>95</v>
      </c>
      <c r="D30" s="26" t="s">
        <v>470</v>
      </c>
      <c r="E30" s="27" t="s">
        <v>471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44064</v>
      </c>
      <c r="C31" s="54" t="s">
        <v>95</v>
      </c>
      <c r="D31" s="55" t="s">
        <v>472</v>
      </c>
      <c r="E31" s="56" t="s">
        <v>473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5.95" customHeight="1" x14ac:dyDescent="0.5">
      <c r="A32" s="13">
        <v>26</v>
      </c>
      <c r="B32" s="14">
        <v>44065</v>
      </c>
      <c r="C32" s="15" t="s">
        <v>95</v>
      </c>
      <c r="D32" s="16" t="s">
        <v>474</v>
      </c>
      <c r="E32" s="17" t="s">
        <v>475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44066</v>
      </c>
      <c r="C33" s="25" t="s">
        <v>95</v>
      </c>
      <c r="D33" s="26" t="s">
        <v>476</v>
      </c>
      <c r="E33" s="27" t="s">
        <v>477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44067</v>
      </c>
      <c r="C34" s="25" t="s">
        <v>95</v>
      </c>
      <c r="D34" s="26" t="s">
        <v>478</v>
      </c>
      <c r="E34" s="27" t="s">
        <v>479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44068</v>
      </c>
      <c r="C35" s="25" t="s">
        <v>95</v>
      </c>
      <c r="D35" s="26" t="s">
        <v>147</v>
      </c>
      <c r="E35" s="27" t="s">
        <v>480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44069</v>
      </c>
      <c r="C36" s="35" t="s">
        <v>95</v>
      </c>
      <c r="D36" s="36" t="s">
        <v>481</v>
      </c>
      <c r="E36" s="37" t="s">
        <v>443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44070</v>
      </c>
      <c r="C37" s="45" t="s">
        <v>95</v>
      </c>
      <c r="D37" s="61" t="s">
        <v>482</v>
      </c>
      <c r="E37" s="62" t="s">
        <v>483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44071</v>
      </c>
      <c r="C38" s="25" t="s">
        <v>95</v>
      </c>
      <c r="D38" s="26" t="s">
        <v>484</v>
      </c>
      <c r="E38" s="27" t="s">
        <v>485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44072</v>
      </c>
      <c r="C39" s="25" t="s">
        <v>95</v>
      </c>
      <c r="D39" s="26" t="s">
        <v>486</v>
      </c>
      <c r="E39" s="27" t="s">
        <v>487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44073</v>
      </c>
      <c r="C40" s="25" t="s">
        <v>95</v>
      </c>
      <c r="D40" s="26" t="s">
        <v>357</v>
      </c>
      <c r="E40" s="27" t="s">
        <v>488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44074</v>
      </c>
      <c r="C41" s="54" t="s">
        <v>95</v>
      </c>
      <c r="D41" s="55" t="s">
        <v>126</v>
      </c>
      <c r="E41" s="56" t="s">
        <v>489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A41" s="3"/>
      <c r="AJ41" s="5"/>
      <c r="AL41" s="5"/>
      <c r="AM41" s="4"/>
    </row>
    <row r="42" spans="1:39" s="2" customFormat="1" ht="15.95" customHeight="1" x14ac:dyDescent="0.5">
      <c r="A42" s="13">
        <v>36</v>
      </c>
      <c r="B42" s="14">
        <v>44075</v>
      </c>
      <c r="C42" s="15" t="s">
        <v>95</v>
      </c>
      <c r="D42" s="16" t="s">
        <v>490</v>
      </c>
      <c r="E42" s="17" t="s">
        <v>491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A42" s="3"/>
      <c r="AJ42" s="5"/>
      <c r="AL42" s="5"/>
      <c r="AM42" s="4"/>
    </row>
    <row r="43" spans="1:39" s="2" customFormat="1" ht="16.149999999999999" customHeight="1" x14ac:dyDescent="0.5">
      <c r="A43" s="23">
        <v>37</v>
      </c>
      <c r="B43" s="24">
        <v>44076</v>
      </c>
      <c r="C43" s="25" t="s">
        <v>95</v>
      </c>
      <c r="D43" s="26" t="s">
        <v>492</v>
      </c>
      <c r="E43" s="27" t="s">
        <v>493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A43" s="3"/>
      <c r="AJ43" s="5"/>
      <c r="AL43" s="5"/>
      <c r="AM43" s="4"/>
    </row>
    <row r="44" spans="1:39" s="2" customFormat="1" ht="16.149999999999999" customHeight="1" x14ac:dyDescent="0.5">
      <c r="A44" s="23">
        <v>38</v>
      </c>
      <c r="B44" s="24">
        <v>44077</v>
      </c>
      <c r="C44" s="25" t="s">
        <v>95</v>
      </c>
      <c r="D44" s="26" t="s">
        <v>494</v>
      </c>
      <c r="E44" s="27" t="s">
        <v>495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A44" s="3"/>
      <c r="AJ44" s="5"/>
      <c r="AL44" s="5"/>
      <c r="AM44" s="4"/>
    </row>
    <row r="45" spans="1:39" s="2" customFormat="1" ht="16.149999999999999" customHeight="1" x14ac:dyDescent="0.5">
      <c r="A45" s="23">
        <v>39</v>
      </c>
      <c r="B45" s="24">
        <v>44078</v>
      </c>
      <c r="C45" s="25" t="s">
        <v>95</v>
      </c>
      <c r="D45" s="26" t="s">
        <v>496</v>
      </c>
      <c r="E45" s="27" t="s">
        <v>497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A45" s="3"/>
      <c r="AJ45" s="5"/>
      <c r="AL45" s="5"/>
      <c r="AM45" s="4"/>
    </row>
    <row r="46" spans="1:39" s="2" customFormat="1" ht="16.149999999999999" customHeight="1" x14ac:dyDescent="0.5">
      <c r="A46" s="33">
        <v>40</v>
      </c>
      <c r="B46" s="34">
        <v>44079</v>
      </c>
      <c r="C46" s="35" t="s">
        <v>95</v>
      </c>
      <c r="D46" s="36" t="s">
        <v>498</v>
      </c>
      <c r="E46" s="37" t="s">
        <v>499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A46" s="3"/>
      <c r="AJ46" s="5"/>
      <c r="AL46" s="5"/>
      <c r="AM46" s="4"/>
    </row>
    <row r="47" spans="1:39" s="2" customFormat="1" ht="6" customHeight="1" x14ac:dyDescent="0.5">
      <c r="A47" s="68"/>
      <c r="B47" s="116"/>
      <c r="C47" s="117"/>
      <c r="D47" s="118"/>
      <c r="E47" s="11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7"/>
      <c r="Q47" s="67"/>
      <c r="R47" s="67"/>
      <c r="S47" s="67"/>
      <c r="T47" s="67"/>
      <c r="U47" s="67"/>
      <c r="V47" s="67"/>
      <c r="W47" s="67"/>
      <c r="X47" s="120"/>
      <c r="Y47" s="121"/>
      <c r="AA47" s="3"/>
      <c r="AJ47" s="5"/>
      <c r="AL47" s="5"/>
      <c r="AM47" s="4"/>
    </row>
    <row r="48" spans="1:39" s="2" customFormat="1" ht="16.149999999999999" customHeight="1" x14ac:dyDescent="0.5">
      <c r="A48" s="67"/>
      <c r="B48" s="71" t="s">
        <v>29</v>
      </c>
      <c r="C48" s="68"/>
      <c r="E48" s="68">
        <f>I48+O48</f>
        <v>40</v>
      </c>
      <c r="F48" s="69" t="s">
        <v>6</v>
      </c>
      <c r="G48" s="71" t="s">
        <v>11</v>
      </c>
      <c r="H48" s="71"/>
      <c r="I48" s="68">
        <f>COUNTIF($C$7:$C$46,"ช")</f>
        <v>14</v>
      </c>
      <c r="J48" s="67"/>
      <c r="K48" s="70" t="s">
        <v>8</v>
      </c>
      <c r="L48" s="71"/>
      <c r="M48" s="149" t="s">
        <v>7</v>
      </c>
      <c r="N48" s="149"/>
      <c r="O48" s="68">
        <f>COUNTIF($C$7:$C$46,"ญ")</f>
        <v>26</v>
      </c>
      <c r="P48" s="67"/>
      <c r="Q48" s="70" t="s">
        <v>8</v>
      </c>
      <c r="X48" s="67"/>
      <c r="Y48" s="67"/>
    </row>
    <row r="49" spans="1:25" s="137" customFormat="1" ht="17.100000000000001" hidden="1" customHeight="1" x14ac:dyDescent="0.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23</v>
      </c>
      <c r="E50" s="143">
        <f>COUNTIF($F$7:$F$46,"แดง")</f>
        <v>8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24</v>
      </c>
      <c r="E51" s="143">
        <f>COUNTIF($F$7:$F$46,"เหลือง")</f>
        <v>8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hidden="1" customHeight="1" x14ac:dyDescent="0.5">
      <c r="A52" s="136"/>
      <c r="B52" s="142"/>
      <c r="C52" s="136"/>
      <c r="D52" s="143" t="s">
        <v>25</v>
      </c>
      <c r="E52" s="143">
        <f>COUNTIF($F$7:$F$46,"น้ำเงิน")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44" customFormat="1" ht="15" hidden="1" customHeight="1" x14ac:dyDescent="0.5">
      <c r="A53" s="136"/>
      <c r="B53" s="142"/>
      <c r="C53" s="136"/>
      <c r="D53" s="143" t="s">
        <v>26</v>
      </c>
      <c r="E53" s="143">
        <f>COUNTIF($F$7:$F$46,"ม่วง")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44" customFormat="1" ht="15" hidden="1" customHeight="1" x14ac:dyDescent="0.5">
      <c r="A54" s="136"/>
      <c r="B54" s="142"/>
      <c r="C54" s="136"/>
      <c r="D54" s="143" t="s">
        <v>27</v>
      </c>
      <c r="E54" s="143">
        <f>COUNTIF($F$7:$F$46,"ฟ้า")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44" customFormat="1" ht="15" hidden="1" customHeight="1" x14ac:dyDescent="0.5">
      <c r="A55" s="136"/>
      <c r="B55" s="142"/>
      <c r="C55" s="136"/>
      <c r="D55" s="143" t="s">
        <v>5</v>
      </c>
      <c r="E55" s="143">
        <f>SUM(E50:E54)</f>
        <v>40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44" customFormat="1" ht="15" customHeight="1" x14ac:dyDescent="0.5">
      <c r="B56" s="145"/>
      <c r="C56" s="146"/>
      <c r="D56" s="147"/>
      <c r="E56" s="147"/>
    </row>
    <row r="57" spans="1:25" s="144" customFormat="1" ht="15" customHeight="1" x14ac:dyDescent="0.5">
      <c r="B57" s="145"/>
      <c r="C57" s="146"/>
      <c r="D57" s="147"/>
      <c r="E57" s="147"/>
    </row>
    <row r="58" spans="1:25" s="144" customFormat="1" ht="15" customHeight="1" x14ac:dyDescent="0.5">
      <c r="B58" s="145"/>
      <c r="C58" s="148"/>
      <c r="D58" s="137"/>
      <c r="E5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ม.3'!B14</f>
        <v>นางธรชญาน์  เหมทานนท์</v>
      </c>
    </row>
    <row r="2" spans="1:40" s="10" customFormat="1" ht="18" customHeight="1" x14ac:dyDescent="0.5">
      <c r="B2" s="85" t="s">
        <v>46</v>
      </c>
      <c r="C2" s="82"/>
      <c r="D2" s="83"/>
      <c r="E2" s="84" t="s">
        <v>56</v>
      </c>
      <c r="M2" s="10" t="s">
        <v>47</v>
      </c>
      <c r="R2" s="10" t="str">
        <f>'ยอด ม.3'!B15</f>
        <v>นายนิวุฒิ  แตงทอง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28">
        <f>'ยอด ม.3'!F14</f>
        <v>321</v>
      </c>
      <c r="X4" s="328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44080</v>
      </c>
      <c r="C7" s="15" t="s">
        <v>89</v>
      </c>
      <c r="D7" s="16" t="s">
        <v>500</v>
      </c>
      <c r="E7" s="17" t="s">
        <v>501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44081</v>
      </c>
      <c r="C8" s="25" t="s">
        <v>89</v>
      </c>
      <c r="D8" s="26" t="s">
        <v>502</v>
      </c>
      <c r="E8" s="27" t="s">
        <v>503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44082</v>
      </c>
      <c r="C9" s="25" t="s">
        <v>89</v>
      </c>
      <c r="D9" s="26" t="s">
        <v>504</v>
      </c>
      <c r="E9" s="27" t="s">
        <v>91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44083</v>
      </c>
      <c r="C10" s="25" t="s">
        <v>89</v>
      </c>
      <c r="D10" s="26" t="s">
        <v>505</v>
      </c>
      <c r="E10" s="27" t="s">
        <v>506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44084</v>
      </c>
      <c r="C11" s="35" t="s">
        <v>89</v>
      </c>
      <c r="D11" s="36" t="s">
        <v>507</v>
      </c>
      <c r="E11" s="37" t="s">
        <v>508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44085</v>
      </c>
      <c r="C12" s="15" t="s">
        <v>89</v>
      </c>
      <c r="D12" s="16" t="s">
        <v>509</v>
      </c>
      <c r="E12" s="17" t="s">
        <v>510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44086</v>
      </c>
      <c r="C13" s="25" t="s">
        <v>89</v>
      </c>
      <c r="D13" s="26" t="s">
        <v>511</v>
      </c>
      <c r="E13" s="27" t="s">
        <v>512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44087</v>
      </c>
      <c r="C14" s="25" t="s">
        <v>89</v>
      </c>
      <c r="D14" s="26" t="s">
        <v>153</v>
      </c>
      <c r="E14" s="27" t="s">
        <v>144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44088</v>
      </c>
      <c r="C15" s="25" t="s">
        <v>89</v>
      </c>
      <c r="D15" s="26" t="s">
        <v>513</v>
      </c>
      <c r="E15" s="27" t="s">
        <v>514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44089</v>
      </c>
      <c r="C16" s="35" t="s">
        <v>89</v>
      </c>
      <c r="D16" s="36" t="s">
        <v>515</v>
      </c>
      <c r="E16" s="37" t="s">
        <v>516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44090</v>
      </c>
      <c r="C17" s="15" t="s">
        <v>89</v>
      </c>
      <c r="D17" s="16" t="s">
        <v>517</v>
      </c>
      <c r="E17" s="17" t="s">
        <v>111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44091</v>
      </c>
      <c r="C18" s="25" t="s">
        <v>89</v>
      </c>
      <c r="D18" s="26" t="s">
        <v>159</v>
      </c>
      <c r="E18" s="27" t="s">
        <v>518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44092</v>
      </c>
      <c r="C19" s="25" t="s">
        <v>89</v>
      </c>
      <c r="D19" s="44" t="s">
        <v>94</v>
      </c>
      <c r="E19" s="27" t="s">
        <v>112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44093</v>
      </c>
      <c r="C20" s="25" t="s">
        <v>95</v>
      </c>
      <c r="D20" s="26" t="s">
        <v>519</v>
      </c>
      <c r="E20" s="27" t="s">
        <v>520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44094</v>
      </c>
      <c r="C21" s="35" t="s">
        <v>95</v>
      </c>
      <c r="D21" s="36" t="s">
        <v>521</v>
      </c>
      <c r="E21" s="37" t="s">
        <v>522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6.149999999999999" customHeight="1" x14ac:dyDescent="0.5">
      <c r="A22" s="13">
        <v>16</v>
      </c>
      <c r="B22" s="14">
        <v>44095</v>
      </c>
      <c r="C22" s="15" t="s">
        <v>95</v>
      </c>
      <c r="D22" s="16" t="s">
        <v>107</v>
      </c>
      <c r="E22" s="17" t="s">
        <v>523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44096</v>
      </c>
      <c r="C23" s="25" t="s">
        <v>95</v>
      </c>
      <c r="D23" s="26" t="s">
        <v>460</v>
      </c>
      <c r="E23" s="27" t="s">
        <v>524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44097</v>
      </c>
      <c r="C24" s="25" t="s">
        <v>95</v>
      </c>
      <c r="D24" s="26" t="s">
        <v>108</v>
      </c>
      <c r="E24" s="27" t="s">
        <v>525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44098</v>
      </c>
      <c r="C25" s="25" t="s">
        <v>95</v>
      </c>
      <c r="D25" s="26" t="s">
        <v>526</v>
      </c>
      <c r="E25" s="27" t="s">
        <v>527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44099</v>
      </c>
      <c r="C26" s="35" t="s">
        <v>95</v>
      </c>
      <c r="D26" s="36" t="s">
        <v>528</v>
      </c>
      <c r="E26" s="37" t="s">
        <v>529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44100</v>
      </c>
      <c r="C27" s="45" t="s">
        <v>95</v>
      </c>
      <c r="D27" s="46" t="s">
        <v>530</v>
      </c>
      <c r="E27" s="47" t="s">
        <v>531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44101</v>
      </c>
      <c r="C28" s="51" t="s">
        <v>95</v>
      </c>
      <c r="D28" s="26" t="s">
        <v>532</v>
      </c>
      <c r="E28" s="27" t="s">
        <v>533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44102</v>
      </c>
      <c r="C29" s="25" t="s">
        <v>95</v>
      </c>
      <c r="D29" s="52" t="s">
        <v>534</v>
      </c>
      <c r="E29" s="53" t="s">
        <v>535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  <c r="AA29" s="122"/>
    </row>
    <row r="30" spans="1:40" s="2" customFormat="1" ht="16.149999999999999" customHeight="1" x14ac:dyDescent="0.5">
      <c r="A30" s="23">
        <v>24</v>
      </c>
      <c r="B30" s="24">
        <v>44103</v>
      </c>
      <c r="C30" s="25" t="s">
        <v>95</v>
      </c>
      <c r="D30" s="26" t="s">
        <v>536</v>
      </c>
      <c r="E30" s="27" t="s">
        <v>151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44104</v>
      </c>
      <c r="C31" s="54" t="s">
        <v>95</v>
      </c>
      <c r="D31" s="55" t="s">
        <v>537</v>
      </c>
      <c r="E31" s="56" t="s">
        <v>506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44105</v>
      </c>
      <c r="C32" s="15" t="s">
        <v>95</v>
      </c>
      <c r="D32" s="16" t="s">
        <v>538</v>
      </c>
      <c r="E32" s="17" t="s">
        <v>539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44106</v>
      </c>
      <c r="C33" s="25" t="s">
        <v>95</v>
      </c>
      <c r="D33" s="26" t="s">
        <v>146</v>
      </c>
      <c r="E33" s="27" t="s">
        <v>540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44107</v>
      </c>
      <c r="C34" s="25" t="s">
        <v>95</v>
      </c>
      <c r="D34" s="26" t="s">
        <v>541</v>
      </c>
      <c r="E34" s="27" t="s">
        <v>542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44108</v>
      </c>
      <c r="C35" s="25" t="s">
        <v>95</v>
      </c>
      <c r="D35" s="26" t="s">
        <v>543</v>
      </c>
      <c r="E35" s="27" t="s">
        <v>544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44109</v>
      </c>
      <c r="C36" s="35" t="s">
        <v>95</v>
      </c>
      <c r="D36" s="36" t="s">
        <v>163</v>
      </c>
      <c r="E36" s="37" t="s">
        <v>545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44110</v>
      </c>
      <c r="C37" s="45" t="s">
        <v>95</v>
      </c>
      <c r="D37" s="61" t="s">
        <v>546</v>
      </c>
      <c r="E37" s="62" t="s">
        <v>547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44111</v>
      </c>
      <c r="C38" s="25" t="s">
        <v>95</v>
      </c>
      <c r="D38" s="26" t="s">
        <v>548</v>
      </c>
      <c r="E38" s="27" t="s">
        <v>549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44112</v>
      </c>
      <c r="C39" s="25" t="s">
        <v>95</v>
      </c>
      <c r="D39" s="26" t="s">
        <v>550</v>
      </c>
      <c r="E39" s="27" t="s">
        <v>551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44113</v>
      </c>
      <c r="C40" s="25" t="s">
        <v>95</v>
      </c>
      <c r="D40" s="26" t="s">
        <v>552</v>
      </c>
      <c r="E40" s="27" t="s">
        <v>553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44114</v>
      </c>
      <c r="C41" s="54" t="s">
        <v>95</v>
      </c>
      <c r="D41" s="55" t="s">
        <v>554</v>
      </c>
      <c r="E41" s="56" t="s">
        <v>555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44115</v>
      </c>
      <c r="C42" s="15" t="s">
        <v>95</v>
      </c>
      <c r="D42" s="16" t="s">
        <v>490</v>
      </c>
      <c r="E42" s="17" t="s">
        <v>556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44116</v>
      </c>
      <c r="C43" s="25" t="s">
        <v>95</v>
      </c>
      <c r="D43" s="26" t="s">
        <v>557</v>
      </c>
      <c r="E43" s="27" t="s">
        <v>558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44117</v>
      </c>
      <c r="C44" s="25" t="s">
        <v>95</v>
      </c>
      <c r="D44" s="26" t="s">
        <v>559</v>
      </c>
      <c r="E44" s="27" t="s">
        <v>560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44118</v>
      </c>
      <c r="C45" s="25" t="s">
        <v>95</v>
      </c>
      <c r="D45" s="26" t="s">
        <v>101</v>
      </c>
      <c r="E45" s="27" t="s">
        <v>561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44119</v>
      </c>
      <c r="C46" s="35" t="s">
        <v>95</v>
      </c>
      <c r="D46" s="36" t="s">
        <v>562</v>
      </c>
      <c r="E46" s="37" t="s">
        <v>563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6" customHeight="1" x14ac:dyDescent="0.5">
      <c r="A47" s="68"/>
      <c r="B47" s="116"/>
      <c r="C47" s="117"/>
      <c r="D47" s="118"/>
      <c r="E47" s="11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7"/>
      <c r="Q47" s="67"/>
      <c r="R47" s="67"/>
      <c r="S47" s="67"/>
      <c r="T47" s="67"/>
      <c r="U47" s="67"/>
      <c r="V47" s="67"/>
      <c r="W47" s="67"/>
      <c r="X47" s="120"/>
      <c r="Y47" s="121"/>
      <c r="AB47" s="3"/>
      <c r="AK47" s="5"/>
      <c r="AM47" s="5"/>
      <c r="AN47" s="4"/>
    </row>
    <row r="48" spans="1:40" s="2" customFormat="1" ht="16.149999999999999" customHeight="1" x14ac:dyDescent="0.5">
      <c r="A48" s="67"/>
      <c r="B48" s="71" t="s">
        <v>29</v>
      </c>
      <c r="C48" s="68"/>
      <c r="E48" s="68">
        <f>I48+O48</f>
        <v>40</v>
      </c>
      <c r="F48" s="69" t="s">
        <v>6</v>
      </c>
      <c r="G48" s="71" t="s">
        <v>11</v>
      </c>
      <c r="H48" s="71"/>
      <c r="I48" s="68">
        <f>COUNTIF($C$7:$C$46,"ช")</f>
        <v>13</v>
      </c>
      <c r="J48" s="67"/>
      <c r="K48" s="70" t="s">
        <v>8</v>
      </c>
      <c r="L48" s="71"/>
      <c r="M48" s="149" t="s">
        <v>7</v>
      </c>
      <c r="N48" s="149"/>
      <c r="O48" s="68">
        <f>COUNTIF($C$7:$C$46,"ญ")</f>
        <v>27</v>
      </c>
      <c r="P48" s="67"/>
      <c r="Q48" s="70" t="s">
        <v>8</v>
      </c>
      <c r="X48" s="67"/>
      <c r="Y48" s="67"/>
    </row>
    <row r="49" spans="1:25" s="137" customFormat="1" ht="17.100000000000001" hidden="1" customHeight="1" x14ac:dyDescent="0.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23</v>
      </c>
      <c r="E50" s="143">
        <f>COUNTIF($F$7:$F$46,"แดง")</f>
        <v>8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24</v>
      </c>
      <c r="E51" s="143">
        <f>COUNTIF($F$7:$F$46,"เหลือง")</f>
        <v>8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hidden="1" customHeight="1" x14ac:dyDescent="0.5">
      <c r="A52" s="136"/>
      <c r="B52" s="142"/>
      <c r="C52" s="136"/>
      <c r="D52" s="143" t="s">
        <v>25</v>
      </c>
      <c r="E52" s="143">
        <f>COUNTIF($F$7:$F$46,"น้ำเงิน")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44" customFormat="1" ht="15" hidden="1" customHeight="1" x14ac:dyDescent="0.5">
      <c r="A53" s="136"/>
      <c r="B53" s="142"/>
      <c r="C53" s="136"/>
      <c r="D53" s="143" t="s">
        <v>26</v>
      </c>
      <c r="E53" s="143">
        <f>COUNTIF($F$7:$F$46,"ม่วง")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44" customFormat="1" ht="15" hidden="1" customHeight="1" x14ac:dyDescent="0.5">
      <c r="A54" s="136"/>
      <c r="B54" s="142"/>
      <c r="C54" s="136"/>
      <c r="D54" s="143" t="s">
        <v>27</v>
      </c>
      <c r="E54" s="143">
        <f>COUNTIF($F$7:$F$46,"ฟ้า")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44" customFormat="1" ht="15" hidden="1" customHeight="1" x14ac:dyDescent="0.5">
      <c r="A55" s="136"/>
      <c r="B55" s="142"/>
      <c r="C55" s="136"/>
      <c r="D55" s="143" t="s">
        <v>5</v>
      </c>
      <c r="E55" s="143">
        <f>SUM(E50:E54)</f>
        <v>40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44" customFormat="1" ht="15" customHeight="1" x14ac:dyDescent="0.5">
      <c r="B56" s="145"/>
      <c r="C56" s="146"/>
      <c r="D56" s="147"/>
      <c r="E56" s="147"/>
    </row>
    <row r="57" spans="1:25" s="144" customFormat="1" ht="15" customHeight="1" x14ac:dyDescent="0.5">
      <c r="B57" s="145"/>
      <c r="C57" s="146"/>
      <c r="D57" s="147"/>
      <c r="E57" s="147"/>
    </row>
    <row r="58" spans="1:25" s="144" customFormat="1" ht="15" customHeight="1" x14ac:dyDescent="0.5">
      <c r="B58" s="145"/>
      <c r="C58" s="148"/>
      <c r="D58" s="137"/>
      <c r="E5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1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ม.3'!B16</f>
        <v xml:space="preserve">นางสาววรัทยา  เครือง้าว  </v>
      </c>
    </row>
    <row r="2" spans="1:40" s="10" customFormat="1" ht="18" customHeight="1" x14ac:dyDescent="0.5">
      <c r="B2" s="85" t="s">
        <v>46</v>
      </c>
      <c r="C2" s="82"/>
      <c r="D2" s="83"/>
      <c r="E2" s="84" t="s">
        <v>57</v>
      </c>
      <c r="M2" s="10" t="s">
        <v>47</v>
      </c>
      <c r="R2" s="10" t="str">
        <f>'ยอด ม.3'!B17</f>
        <v>นางสาวพิไลพร ขวัญเมือง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ม.3'!F16</f>
        <v>322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44120</v>
      </c>
      <c r="C7" s="155" t="s">
        <v>89</v>
      </c>
      <c r="D7" s="156" t="s">
        <v>564</v>
      </c>
      <c r="E7" s="157" t="s">
        <v>565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44121</v>
      </c>
      <c r="C8" s="51" t="s">
        <v>89</v>
      </c>
      <c r="D8" s="52" t="s">
        <v>90</v>
      </c>
      <c r="E8" s="53" t="s">
        <v>104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44122</v>
      </c>
      <c r="C9" s="51" t="s">
        <v>89</v>
      </c>
      <c r="D9" s="52" t="s">
        <v>566</v>
      </c>
      <c r="E9" s="53" t="s">
        <v>567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44123</v>
      </c>
      <c r="C10" s="51" t="s">
        <v>89</v>
      </c>
      <c r="D10" s="52" t="s">
        <v>568</v>
      </c>
      <c r="E10" s="53" t="s">
        <v>569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44124</v>
      </c>
      <c r="C11" s="158" t="s">
        <v>89</v>
      </c>
      <c r="D11" s="159" t="s">
        <v>570</v>
      </c>
      <c r="E11" s="160" t="s">
        <v>571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>
        <v>44125</v>
      </c>
      <c r="C12" s="155" t="s">
        <v>89</v>
      </c>
      <c r="D12" s="156" t="s">
        <v>572</v>
      </c>
      <c r="E12" s="157" t="s">
        <v>573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44126</v>
      </c>
      <c r="C13" s="51" t="s">
        <v>89</v>
      </c>
      <c r="D13" s="52" t="s">
        <v>574</v>
      </c>
      <c r="E13" s="53" t="s">
        <v>575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44127</v>
      </c>
      <c r="C14" s="51" t="s">
        <v>89</v>
      </c>
      <c r="D14" s="52" t="s">
        <v>202</v>
      </c>
      <c r="E14" s="53" t="s">
        <v>576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44128</v>
      </c>
      <c r="C15" s="51" t="s">
        <v>89</v>
      </c>
      <c r="D15" s="52" t="s">
        <v>577</v>
      </c>
      <c r="E15" s="53" t="s">
        <v>578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44129</v>
      </c>
      <c r="C16" s="158" t="s">
        <v>89</v>
      </c>
      <c r="D16" s="159" t="s">
        <v>579</v>
      </c>
      <c r="E16" s="160" t="s">
        <v>580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5.95" customHeight="1" x14ac:dyDescent="0.5">
      <c r="A17" s="13">
        <v>11</v>
      </c>
      <c r="B17" s="14">
        <v>44130</v>
      </c>
      <c r="C17" s="155" t="s">
        <v>89</v>
      </c>
      <c r="D17" s="156" t="s">
        <v>581</v>
      </c>
      <c r="E17" s="157" t="s">
        <v>582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44131</v>
      </c>
      <c r="C18" s="51" t="s">
        <v>89</v>
      </c>
      <c r="D18" s="52" t="s">
        <v>583</v>
      </c>
      <c r="E18" s="53" t="s">
        <v>584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44132</v>
      </c>
      <c r="C19" s="51" t="s">
        <v>89</v>
      </c>
      <c r="D19" s="161" t="s">
        <v>149</v>
      </c>
      <c r="E19" s="53" t="s">
        <v>585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44133</v>
      </c>
      <c r="C20" s="51" t="s">
        <v>89</v>
      </c>
      <c r="D20" s="52" t="s">
        <v>586</v>
      </c>
      <c r="E20" s="53" t="s">
        <v>587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44134</v>
      </c>
      <c r="C21" s="158" t="s">
        <v>89</v>
      </c>
      <c r="D21" s="159" t="s">
        <v>176</v>
      </c>
      <c r="E21" s="160" t="s">
        <v>118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44135</v>
      </c>
      <c r="C22" s="155" t="s">
        <v>89</v>
      </c>
      <c r="D22" s="156" t="s">
        <v>588</v>
      </c>
      <c r="E22" s="157" t="s">
        <v>589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44136</v>
      </c>
      <c r="C23" s="51" t="s">
        <v>89</v>
      </c>
      <c r="D23" s="52" t="s">
        <v>590</v>
      </c>
      <c r="E23" s="53" t="s">
        <v>591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44137</v>
      </c>
      <c r="C24" s="51" t="s">
        <v>89</v>
      </c>
      <c r="D24" s="52" t="s">
        <v>592</v>
      </c>
      <c r="E24" s="53" t="s">
        <v>593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44138</v>
      </c>
      <c r="C25" s="51" t="s">
        <v>95</v>
      </c>
      <c r="D25" s="52" t="s">
        <v>594</v>
      </c>
      <c r="E25" s="53" t="s">
        <v>595</v>
      </c>
      <c r="F25" s="23" t="s">
        <v>14</v>
      </c>
      <c r="G25" s="329"/>
      <c r="H25" s="330"/>
      <c r="I25" s="330"/>
      <c r="J25" s="330"/>
      <c r="K25" s="330"/>
      <c r="L25" s="330"/>
      <c r="M25" s="331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44139</v>
      </c>
      <c r="C26" s="158" t="s">
        <v>95</v>
      </c>
      <c r="D26" s="159" t="s">
        <v>596</v>
      </c>
      <c r="E26" s="160" t="s">
        <v>112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44140</v>
      </c>
      <c r="C27" s="162" t="s">
        <v>95</v>
      </c>
      <c r="D27" s="46" t="s">
        <v>597</v>
      </c>
      <c r="E27" s="47" t="s">
        <v>598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44141</v>
      </c>
      <c r="C28" s="51" t="s">
        <v>95</v>
      </c>
      <c r="D28" s="52" t="s">
        <v>599</v>
      </c>
      <c r="E28" s="53" t="s">
        <v>600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44142</v>
      </c>
      <c r="C29" s="51" t="s">
        <v>95</v>
      </c>
      <c r="D29" s="52" t="s">
        <v>601</v>
      </c>
      <c r="E29" s="53" t="s">
        <v>602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44143</v>
      </c>
      <c r="C30" s="51" t="s">
        <v>95</v>
      </c>
      <c r="D30" s="52" t="s">
        <v>162</v>
      </c>
      <c r="E30" s="53" t="s">
        <v>603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44144</v>
      </c>
      <c r="C31" s="163" t="s">
        <v>95</v>
      </c>
      <c r="D31" s="164" t="s">
        <v>604</v>
      </c>
      <c r="E31" s="165" t="s">
        <v>605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5.95" customHeight="1" x14ac:dyDescent="0.5">
      <c r="A32" s="13">
        <v>26</v>
      </c>
      <c r="B32" s="14">
        <v>44145</v>
      </c>
      <c r="C32" s="155" t="s">
        <v>95</v>
      </c>
      <c r="D32" s="156" t="s">
        <v>606</v>
      </c>
      <c r="E32" s="157" t="s">
        <v>157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44146</v>
      </c>
      <c r="C33" s="51" t="s">
        <v>95</v>
      </c>
      <c r="D33" s="52" t="s">
        <v>161</v>
      </c>
      <c r="E33" s="53" t="s">
        <v>607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44147</v>
      </c>
      <c r="C34" s="51" t="s">
        <v>95</v>
      </c>
      <c r="D34" s="52" t="s">
        <v>123</v>
      </c>
      <c r="E34" s="53" t="s">
        <v>608</v>
      </c>
      <c r="F34" s="23" t="s">
        <v>13</v>
      </c>
      <c r="G34" s="73"/>
      <c r="H34" s="178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124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44148</v>
      </c>
      <c r="C35" s="51" t="s">
        <v>95</v>
      </c>
      <c r="D35" s="52" t="s">
        <v>609</v>
      </c>
      <c r="E35" s="53" t="s">
        <v>610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125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44149</v>
      </c>
      <c r="C36" s="158" t="s">
        <v>95</v>
      </c>
      <c r="D36" s="159" t="s">
        <v>611</v>
      </c>
      <c r="E36" s="160" t="s">
        <v>612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44150</v>
      </c>
      <c r="C37" s="162" t="s">
        <v>95</v>
      </c>
      <c r="D37" s="46" t="s">
        <v>613</v>
      </c>
      <c r="E37" s="47" t="s">
        <v>614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44151</v>
      </c>
      <c r="C38" s="51" t="s">
        <v>95</v>
      </c>
      <c r="D38" s="52" t="s">
        <v>615</v>
      </c>
      <c r="E38" s="53" t="s">
        <v>616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44152</v>
      </c>
      <c r="C39" s="51" t="s">
        <v>95</v>
      </c>
      <c r="D39" s="52" t="s">
        <v>617</v>
      </c>
      <c r="E39" s="53" t="s">
        <v>618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44153</v>
      </c>
      <c r="C40" s="51" t="s">
        <v>95</v>
      </c>
      <c r="D40" s="52" t="s">
        <v>168</v>
      </c>
      <c r="E40" s="53" t="s">
        <v>619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44154</v>
      </c>
      <c r="C41" s="163" t="s">
        <v>95</v>
      </c>
      <c r="D41" s="164" t="s">
        <v>620</v>
      </c>
      <c r="E41" s="165" t="s">
        <v>621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5.95" customHeight="1" x14ac:dyDescent="0.5">
      <c r="A42" s="13">
        <v>36</v>
      </c>
      <c r="B42" s="14">
        <v>44155</v>
      </c>
      <c r="C42" s="155" t="s">
        <v>95</v>
      </c>
      <c r="D42" s="156" t="s">
        <v>622</v>
      </c>
      <c r="E42" s="157" t="s">
        <v>623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44156</v>
      </c>
      <c r="C43" s="51" t="s">
        <v>95</v>
      </c>
      <c r="D43" s="52" t="s">
        <v>624</v>
      </c>
      <c r="E43" s="53" t="s">
        <v>625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44157</v>
      </c>
      <c r="C44" s="51" t="s">
        <v>95</v>
      </c>
      <c r="D44" s="52" t="s">
        <v>626</v>
      </c>
      <c r="E44" s="53" t="s">
        <v>627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44158</v>
      </c>
      <c r="C45" s="51" t="s">
        <v>95</v>
      </c>
      <c r="D45" s="52" t="s">
        <v>148</v>
      </c>
      <c r="E45" s="53" t="s">
        <v>628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44159</v>
      </c>
      <c r="C46" s="158" t="s">
        <v>95</v>
      </c>
      <c r="D46" s="159" t="s">
        <v>154</v>
      </c>
      <c r="E46" s="160" t="s">
        <v>629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42"/>
      <c r="AB46" s="3"/>
      <c r="AK46" s="5"/>
      <c r="AM46" s="5"/>
      <c r="AN46" s="4"/>
    </row>
    <row r="47" spans="1:40" s="2" customFormat="1" ht="15.95" hidden="1" customHeight="1" x14ac:dyDescent="0.5">
      <c r="A47" s="103"/>
      <c r="B47" s="104"/>
      <c r="C47" s="166"/>
      <c r="D47" s="167"/>
      <c r="E47" s="168"/>
      <c r="F47" s="103"/>
      <c r="G47" s="108"/>
      <c r="H47" s="109"/>
      <c r="I47" s="109"/>
      <c r="J47" s="109"/>
      <c r="K47" s="109"/>
      <c r="L47" s="109"/>
      <c r="M47" s="109"/>
      <c r="N47" s="109"/>
      <c r="O47" s="109"/>
      <c r="P47" s="110"/>
      <c r="Q47" s="110"/>
      <c r="R47" s="110"/>
      <c r="S47" s="110"/>
      <c r="T47" s="110"/>
      <c r="U47" s="110"/>
      <c r="V47" s="110"/>
      <c r="W47" s="110"/>
      <c r="X47" s="111"/>
      <c r="Y47" s="112"/>
      <c r="AB47" s="3"/>
      <c r="AK47" s="5"/>
      <c r="AM47" s="5"/>
      <c r="AN47" s="4"/>
    </row>
    <row r="48" spans="1:40" s="2" customFormat="1" ht="16.149999999999999" hidden="1" customHeight="1" x14ac:dyDescent="0.5">
      <c r="A48" s="184">
        <v>42</v>
      </c>
      <c r="B48" s="185"/>
      <c r="C48" s="186"/>
      <c r="D48" s="187"/>
      <c r="E48" s="188"/>
      <c r="F48" s="184"/>
      <c r="G48" s="189"/>
      <c r="H48" s="190"/>
      <c r="I48" s="190"/>
      <c r="J48" s="190"/>
      <c r="K48" s="190"/>
      <c r="L48" s="190"/>
      <c r="M48" s="190"/>
      <c r="N48" s="190"/>
      <c r="O48" s="190"/>
      <c r="P48" s="191"/>
      <c r="Q48" s="191"/>
      <c r="R48" s="191"/>
      <c r="S48" s="191"/>
      <c r="T48" s="191"/>
      <c r="U48" s="191"/>
      <c r="V48" s="191"/>
      <c r="W48" s="191"/>
      <c r="X48" s="192"/>
      <c r="Y48" s="193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18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22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hidden="1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  <row r="61" spans="1:40" s="144" customFormat="1" ht="15" customHeight="1" x14ac:dyDescent="0.5">
      <c r="B61" s="145"/>
      <c r="C61" s="146"/>
      <c r="D61" s="147"/>
      <c r="E61" s="147"/>
    </row>
  </sheetData>
  <mergeCells count="8">
    <mergeCell ref="G25:M25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ม.3'!B18</f>
        <v>นางพรทิพย์  ราชเสนา</v>
      </c>
    </row>
    <row r="2" spans="1:40" s="10" customFormat="1" ht="18" customHeight="1" x14ac:dyDescent="0.5">
      <c r="B2" s="85" t="s">
        <v>46</v>
      </c>
      <c r="C2" s="82"/>
      <c r="D2" s="83"/>
      <c r="E2" s="84" t="s">
        <v>58</v>
      </c>
      <c r="M2" s="10" t="s">
        <v>47</v>
      </c>
      <c r="R2" s="10" t="str">
        <f>'ยอด ม.3'!B19</f>
        <v>นางสาวพัชรีวรรณ  อินทสุรัช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ม.3'!F18</f>
        <v>331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44160</v>
      </c>
      <c r="C7" s="155" t="s">
        <v>89</v>
      </c>
      <c r="D7" s="156" t="s">
        <v>630</v>
      </c>
      <c r="E7" s="157" t="s">
        <v>631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44161</v>
      </c>
      <c r="C8" s="51" t="s">
        <v>89</v>
      </c>
      <c r="D8" s="52" t="s">
        <v>632</v>
      </c>
      <c r="E8" s="53" t="s">
        <v>633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44162</v>
      </c>
      <c r="C9" s="51" t="s">
        <v>89</v>
      </c>
      <c r="D9" s="52" t="s">
        <v>634</v>
      </c>
      <c r="E9" s="53" t="s">
        <v>180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44163</v>
      </c>
      <c r="C10" s="51" t="s">
        <v>89</v>
      </c>
      <c r="D10" s="52" t="s">
        <v>127</v>
      </c>
      <c r="E10" s="53" t="s">
        <v>635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44164</v>
      </c>
      <c r="C11" s="158" t="s">
        <v>89</v>
      </c>
      <c r="D11" s="159" t="s">
        <v>156</v>
      </c>
      <c r="E11" s="160" t="s">
        <v>636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44165</v>
      </c>
      <c r="C12" s="155" t="s">
        <v>89</v>
      </c>
      <c r="D12" s="156" t="s">
        <v>156</v>
      </c>
      <c r="E12" s="157" t="s">
        <v>637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44166</v>
      </c>
      <c r="C13" s="51" t="s">
        <v>89</v>
      </c>
      <c r="D13" s="52" t="s">
        <v>638</v>
      </c>
      <c r="E13" s="53" t="s">
        <v>639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44167</v>
      </c>
      <c r="C14" s="51" t="s">
        <v>89</v>
      </c>
      <c r="D14" s="52" t="s">
        <v>640</v>
      </c>
      <c r="E14" s="53" t="s">
        <v>641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44168</v>
      </c>
      <c r="C15" s="51" t="s">
        <v>89</v>
      </c>
      <c r="D15" s="52" t="s">
        <v>642</v>
      </c>
      <c r="E15" s="53" t="s">
        <v>643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44169</v>
      </c>
      <c r="C16" s="158" t="s">
        <v>89</v>
      </c>
      <c r="D16" s="159" t="s">
        <v>444</v>
      </c>
      <c r="E16" s="160" t="s">
        <v>644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5.95" customHeight="1" x14ac:dyDescent="0.5">
      <c r="A17" s="13">
        <v>11</v>
      </c>
      <c r="B17" s="14">
        <v>44170</v>
      </c>
      <c r="C17" s="155" t="s">
        <v>89</v>
      </c>
      <c r="D17" s="156" t="s">
        <v>645</v>
      </c>
      <c r="E17" s="157" t="s">
        <v>646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44171</v>
      </c>
      <c r="C18" s="51" t="s">
        <v>89</v>
      </c>
      <c r="D18" s="52" t="s">
        <v>134</v>
      </c>
      <c r="E18" s="53" t="s">
        <v>647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44172</v>
      </c>
      <c r="C19" s="51" t="s">
        <v>89</v>
      </c>
      <c r="D19" s="161" t="s">
        <v>648</v>
      </c>
      <c r="E19" s="53" t="s">
        <v>649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44173</v>
      </c>
      <c r="C20" s="51" t="s">
        <v>89</v>
      </c>
      <c r="D20" s="52" t="s">
        <v>650</v>
      </c>
      <c r="E20" s="53" t="s">
        <v>651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44174</v>
      </c>
      <c r="C21" s="158" t="s">
        <v>89</v>
      </c>
      <c r="D21" s="159" t="s">
        <v>652</v>
      </c>
      <c r="E21" s="160" t="s">
        <v>653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44175</v>
      </c>
      <c r="C22" s="155" t="s">
        <v>89</v>
      </c>
      <c r="D22" s="156" t="s">
        <v>654</v>
      </c>
      <c r="E22" s="157" t="s">
        <v>655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44176</v>
      </c>
      <c r="C23" s="51" t="s">
        <v>95</v>
      </c>
      <c r="D23" s="52" t="s">
        <v>656</v>
      </c>
      <c r="E23" s="53" t="s">
        <v>657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44177</v>
      </c>
      <c r="C24" s="51" t="s">
        <v>95</v>
      </c>
      <c r="D24" s="52" t="s">
        <v>658</v>
      </c>
      <c r="E24" s="53" t="s">
        <v>659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5.95" customHeight="1" x14ac:dyDescent="0.5">
      <c r="A25" s="23">
        <v>19</v>
      </c>
      <c r="B25" s="24">
        <v>44178</v>
      </c>
      <c r="C25" s="51" t="s">
        <v>95</v>
      </c>
      <c r="D25" s="52" t="s">
        <v>660</v>
      </c>
      <c r="E25" s="53" t="s">
        <v>661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44179</v>
      </c>
      <c r="C26" s="158" t="s">
        <v>95</v>
      </c>
      <c r="D26" s="159" t="s">
        <v>662</v>
      </c>
      <c r="E26" s="160" t="s">
        <v>663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44180</v>
      </c>
      <c r="C27" s="162" t="s">
        <v>95</v>
      </c>
      <c r="D27" s="46" t="s">
        <v>664</v>
      </c>
      <c r="E27" s="47" t="s">
        <v>665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44181</v>
      </c>
      <c r="C28" s="51" t="s">
        <v>95</v>
      </c>
      <c r="D28" s="52" t="s">
        <v>666</v>
      </c>
      <c r="E28" s="53" t="s">
        <v>667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44182</v>
      </c>
      <c r="C29" s="51" t="s">
        <v>95</v>
      </c>
      <c r="D29" s="52" t="s">
        <v>668</v>
      </c>
      <c r="E29" s="53" t="s">
        <v>669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44183</v>
      </c>
      <c r="C30" s="51" t="s">
        <v>95</v>
      </c>
      <c r="D30" s="52" t="s">
        <v>670</v>
      </c>
      <c r="E30" s="53" t="s">
        <v>671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44184</v>
      </c>
      <c r="C31" s="163" t="s">
        <v>95</v>
      </c>
      <c r="D31" s="164" t="s">
        <v>182</v>
      </c>
      <c r="E31" s="165" t="s">
        <v>672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44185</v>
      </c>
      <c r="C32" s="155" t="s">
        <v>95</v>
      </c>
      <c r="D32" s="156" t="s">
        <v>673</v>
      </c>
      <c r="E32" s="157" t="s">
        <v>674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44186</v>
      </c>
      <c r="C33" s="51" t="s">
        <v>95</v>
      </c>
      <c r="D33" s="52" t="s">
        <v>675</v>
      </c>
      <c r="E33" s="53" t="s">
        <v>676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44187</v>
      </c>
      <c r="C34" s="51" t="s">
        <v>95</v>
      </c>
      <c r="D34" s="52" t="s">
        <v>137</v>
      </c>
      <c r="E34" s="53" t="s">
        <v>677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44188</v>
      </c>
      <c r="C35" s="51" t="s">
        <v>95</v>
      </c>
      <c r="D35" s="52" t="s">
        <v>678</v>
      </c>
      <c r="E35" s="53" t="s">
        <v>679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44189</v>
      </c>
      <c r="C36" s="158" t="s">
        <v>95</v>
      </c>
      <c r="D36" s="159" t="s">
        <v>680</v>
      </c>
      <c r="E36" s="160" t="s">
        <v>681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44190</v>
      </c>
      <c r="C37" s="162" t="s">
        <v>95</v>
      </c>
      <c r="D37" s="46" t="s">
        <v>145</v>
      </c>
      <c r="E37" s="47" t="s">
        <v>682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44191</v>
      </c>
      <c r="C38" s="51" t="s">
        <v>95</v>
      </c>
      <c r="D38" s="52" t="s">
        <v>683</v>
      </c>
      <c r="E38" s="53" t="s">
        <v>684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44192</v>
      </c>
      <c r="C39" s="51" t="s">
        <v>95</v>
      </c>
      <c r="D39" s="52" t="s">
        <v>685</v>
      </c>
      <c r="E39" s="53" t="s">
        <v>686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44193</v>
      </c>
      <c r="C40" s="51" t="s">
        <v>95</v>
      </c>
      <c r="D40" s="52" t="s">
        <v>687</v>
      </c>
      <c r="E40" s="53" t="s">
        <v>119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44194</v>
      </c>
      <c r="C41" s="163" t="s">
        <v>95</v>
      </c>
      <c r="D41" s="164" t="s">
        <v>688</v>
      </c>
      <c r="E41" s="165" t="s">
        <v>689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44195</v>
      </c>
      <c r="C42" s="155" t="s">
        <v>95</v>
      </c>
      <c r="D42" s="156" t="s">
        <v>690</v>
      </c>
      <c r="E42" s="157" t="s">
        <v>691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44196</v>
      </c>
      <c r="C43" s="51" t="s">
        <v>95</v>
      </c>
      <c r="D43" s="52" t="s">
        <v>692</v>
      </c>
      <c r="E43" s="53" t="s">
        <v>693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44197</v>
      </c>
      <c r="C44" s="51" t="s">
        <v>95</v>
      </c>
      <c r="D44" s="52" t="s">
        <v>694</v>
      </c>
      <c r="E44" s="53" t="s">
        <v>695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44198</v>
      </c>
      <c r="C45" s="51" t="s">
        <v>95</v>
      </c>
      <c r="D45" s="52" t="s">
        <v>696</v>
      </c>
      <c r="E45" s="53" t="s">
        <v>697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44199</v>
      </c>
      <c r="C46" s="158" t="s">
        <v>95</v>
      </c>
      <c r="D46" s="159" t="s">
        <v>698</v>
      </c>
      <c r="E46" s="160" t="s">
        <v>699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155"/>
      <c r="D47" s="156"/>
      <c r="E47" s="157"/>
      <c r="F47" s="13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34"/>
      <c r="C48" s="158"/>
      <c r="D48" s="159"/>
      <c r="E48" s="160"/>
      <c r="F48" s="33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16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24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62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7.140625" style="1" customWidth="1"/>
    <col min="29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ม.3'!B20</f>
        <v>นางวิกัญญา  คูทอง</v>
      </c>
    </row>
    <row r="2" spans="1:40" s="10" customFormat="1" ht="18" customHeight="1" x14ac:dyDescent="0.5">
      <c r="B2" s="85" t="s">
        <v>46</v>
      </c>
      <c r="C2" s="82"/>
      <c r="D2" s="83"/>
      <c r="E2" s="84" t="s">
        <v>59</v>
      </c>
      <c r="M2" s="10" t="s">
        <v>47</v>
      </c>
      <c r="R2" s="10" t="str">
        <f>'ยอด ม.3'!B21</f>
        <v>นายวรพงษ์ รักษาพราหมณ์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ม.3'!F20</f>
        <v>324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44200</v>
      </c>
      <c r="C7" s="15" t="s">
        <v>89</v>
      </c>
      <c r="D7" s="16" t="s">
        <v>700</v>
      </c>
      <c r="E7" s="17" t="s">
        <v>701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44201</v>
      </c>
      <c r="C8" s="25" t="s">
        <v>89</v>
      </c>
      <c r="D8" s="26" t="s">
        <v>702</v>
      </c>
      <c r="E8" s="27" t="s">
        <v>703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44202</v>
      </c>
      <c r="C9" s="25" t="s">
        <v>89</v>
      </c>
      <c r="D9" s="26" t="s">
        <v>197</v>
      </c>
      <c r="E9" s="27" t="s">
        <v>704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44203</v>
      </c>
      <c r="C10" s="25" t="s">
        <v>89</v>
      </c>
      <c r="D10" s="26" t="s">
        <v>127</v>
      </c>
      <c r="E10" s="27" t="s">
        <v>705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44204</v>
      </c>
      <c r="C11" s="35" t="s">
        <v>89</v>
      </c>
      <c r="D11" s="36" t="s">
        <v>706</v>
      </c>
      <c r="E11" s="37" t="s">
        <v>707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44205</v>
      </c>
      <c r="C12" s="15" t="s">
        <v>89</v>
      </c>
      <c r="D12" s="16" t="s">
        <v>708</v>
      </c>
      <c r="E12" s="17" t="s">
        <v>709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44206</v>
      </c>
      <c r="C13" s="25" t="s">
        <v>89</v>
      </c>
      <c r="D13" s="26" t="s">
        <v>710</v>
      </c>
      <c r="E13" s="27" t="s">
        <v>128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44207</v>
      </c>
      <c r="C14" s="25" t="s">
        <v>89</v>
      </c>
      <c r="D14" s="26" t="s">
        <v>258</v>
      </c>
      <c r="E14" s="27" t="s">
        <v>711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44208</v>
      </c>
      <c r="C15" s="25" t="s">
        <v>89</v>
      </c>
      <c r="D15" s="26" t="s">
        <v>712</v>
      </c>
      <c r="E15" s="27" t="s">
        <v>713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44209</v>
      </c>
      <c r="C16" s="35" t="s">
        <v>89</v>
      </c>
      <c r="D16" s="36" t="s">
        <v>714</v>
      </c>
      <c r="E16" s="37" t="s">
        <v>715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44210</v>
      </c>
      <c r="C17" s="15" t="s">
        <v>89</v>
      </c>
      <c r="D17" s="16" t="s">
        <v>153</v>
      </c>
      <c r="E17" s="17" t="s">
        <v>115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44211</v>
      </c>
      <c r="C18" s="25" t="s">
        <v>89</v>
      </c>
      <c r="D18" s="26" t="s">
        <v>716</v>
      </c>
      <c r="E18" s="27" t="s">
        <v>717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44212</v>
      </c>
      <c r="C19" s="25" t="s">
        <v>89</v>
      </c>
      <c r="D19" s="44" t="s">
        <v>718</v>
      </c>
      <c r="E19" s="27" t="s">
        <v>471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44213</v>
      </c>
      <c r="C20" s="25" t="s">
        <v>89</v>
      </c>
      <c r="D20" s="26" t="s">
        <v>719</v>
      </c>
      <c r="E20" s="27" t="s">
        <v>720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44214</v>
      </c>
      <c r="C21" s="35" t="s">
        <v>89</v>
      </c>
      <c r="D21" s="36" t="s">
        <v>721</v>
      </c>
      <c r="E21" s="37" t="s">
        <v>722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44215</v>
      </c>
      <c r="C22" s="15" t="s">
        <v>89</v>
      </c>
      <c r="D22" s="16" t="s">
        <v>723</v>
      </c>
      <c r="E22" s="17" t="s">
        <v>724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44216</v>
      </c>
      <c r="C23" s="25" t="s">
        <v>89</v>
      </c>
      <c r="D23" s="26" t="s">
        <v>725</v>
      </c>
      <c r="E23" s="27" t="s">
        <v>726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44217</v>
      </c>
      <c r="C24" s="25" t="s">
        <v>89</v>
      </c>
      <c r="D24" s="26" t="s">
        <v>727</v>
      </c>
      <c r="E24" s="27" t="s">
        <v>728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44218</v>
      </c>
      <c r="C25" s="25" t="s">
        <v>89</v>
      </c>
      <c r="D25" s="26" t="s">
        <v>729</v>
      </c>
      <c r="E25" s="27" t="s">
        <v>730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285">
        <v>44219</v>
      </c>
      <c r="C26" s="280" t="s">
        <v>95</v>
      </c>
      <c r="D26" s="281" t="s">
        <v>731</v>
      </c>
      <c r="E26" s="282" t="s">
        <v>732</v>
      </c>
      <c r="F26" s="283" t="s">
        <v>15</v>
      </c>
      <c r="G26" s="284" t="s">
        <v>190</v>
      </c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287"/>
      <c r="AC26" s="288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44220</v>
      </c>
      <c r="C27" s="45" t="s">
        <v>95</v>
      </c>
      <c r="D27" s="46" t="s">
        <v>733</v>
      </c>
      <c r="E27" s="47" t="s">
        <v>734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44221</v>
      </c>
      <c r="C28" s="51" t="s">
        <v>95</v>
      </c>
      <c r="D28" s="26" t="s">
        <v>735</v>
      </c>
      <c r="E28" s="27" t="s">
        <v>179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44222</v>
      </c>
      <c r="C29" s="25" t="s">
        <v>95</v>
      </c>
      <c r="D29" s="52" t="s">
        <v>736</v>
      </c>
      <c r="E29" s="53" t="s">
        <v>737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44223</v>
      </c>
      <c r="C30" s="25" t="s">
        <v>95</v>
      </c>
      <c r="D30" s="26" t="s">
        <v>738</v>
      </c>
      <c r="E30" s="27" t="s">
        <v>739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44224</v>
      </c>
      <c r="C31" s="54" t="s">
        <v>95</v>
      </c>
      <c r="D31" s="55" t="s">
        <v>462</v>
      </c>
      <c r="E31" s="56" t="s">
        <v>740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5.95" customHeight="1" x14ac:dyDescent="0.5">
      <c r="A32" s="13">
        <v>26</v>
      </c>
      <c r="B32" s="14">
        <v>44225</v>
      </c>
      <c r="C32" s="15" t="s">
        <v>95</v>
      </c>
      <c r="D32" s="16" t="s">
        <v>741</v>
      </c>
      <c r="E32" s="17" t="s">
        <v>155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44226</v>
      </c>
      <c r="C33" s="25" t="s">
        <v>95</v>
      </c>
      <c r="D33" s="26" t="s">
        <v>742</v>
      </c>
      <c r="E33" s="27" t="s">
        <v>743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44227</v>
      </c>
      <c r="C34" s="25" t="s">
        <v>95</v>
      </c>
      <c r="D34" s="26" t="s">
        <v>182</v>
      </c>
      <c r="E34" s="27" t="s">
        <v>744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44228</v>
      </c>
      <c r="C35" s="25" t="s">
        <v>95</v>
      </c>
      <c r="D35" s="26" t="s">
        <v>745</v>
      </c>
      <c r="E35" s="27" t="s">
        <v>746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44229</v>
      </c>
      <c r="C36" s="35" t="s">
        <v>95</v>
      </c>
      <c r="D36" s="36" t="s">
        <v>747</v>
      </c>
      <c r="E36" s="37" t="s">
        <v>748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44230</v>
      </c>
      <c r="C37" s="45" t="s">
        <v>95</v>
      </c>
      <c r="D37" s="61" t="s">
        <v>749</v>
      </c>
      <c r="E37" s="62" t="s">
        <v>750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44231</v>
      </c>
      <c r="C38" s="25" t="s">
        <v>95</v>
      </c>
      <c r="D38" s="26" t="s">
        <v>130</v>
      </c>
      <c r="E38" s="27" t="s">
        <v>751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44232</v>
      </c>
      <c r="C39" s="25" t="s">
        <v>95</v>
      </c>
      <c r="D39" s="26" t="s">
        <v>125</v>
      </c>
      <c r="E39" s="27" t="s">
        <v>752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44233</v>
      </c>
      <c r="C40" s="25" t="s">
        <v>95</v>
      </c>
      <c r="D40" s="26" t="s">
        <v>183</v>
      </c>
      <c r="E40" s="27" t="s">
        <v>753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44234</v>
      </c>
      <c r="C41" s="54" t="s">
        <v>95</v>
      </c>
      <c r="D41" s="55" t="s">
        <v>754</v>
      </c>
      <c r="E41" s="56" t="s">
        <v>755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44235</v>
      </c>
      <c r="C42" s="15" t="s">
        <v>95</v>
      </c>
      <c r="D42" s="16" t="s">
        <v>110</v>
      </c>
      <c r="E42" s="17" t="s">
        <v>756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44236</v>
      </c>
      <c r="C43" s="25" t="s">
        <v>95</v>
      </c>
      <c r="D43" s="26" t="s">
        <v>757</v>
      </c>
      <c r="E43" s="27" t="s">
        <v>758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44237</v>
      </c>
      <c r="C44" s="25" t="s">
        <v>95</v>
      </c>
      <c r="D44" s="26" t="s">
        <v>241</v>
      </c>
      <c r="E44" s="27" t="s">
        <v>759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44238</v>
      </c>
      <c r="C45" s="25" t="s">
        <v>95</v>
      </c>
      <c r="D45" s="26" t="s">
        <v>760</v>
      </c>
      <c r="E45" s="27" t="s">
        <v>761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44239</v>
      </c>
      <c r="C46" s="35" t="s">
        <v>95</v>
      </c>
      <c r="D46" s="36" t="s">
        <v>762</v>
      </c>
      <c r="E46" s="37" t="s">
        <v>763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45"/>
      <c r="D47" s="61"/>
      <c r="E47" s="62"/>
      <c r="F47" s="63"/>
      <c r="G47" s="78"/>
      <c r="H47" s="48"/>
      <c r="I47" s="48"/>
      <c r="J47" s="48"/>
      <c r="K47" s="48"/>
      <c r="L47" s="48"/>
      <c r="M47" s="48"/>
      <c r="N47" s="48"/>
      <c r="O47" s="48"/>
      <c r="P47" s="49"/>
      <c r="Q47" s="49"/>
      <c r="R47" s="49"/>
      <c r="S47" s="49"/>
      <c r="T47" s="49"/>
      <c r="U47" s="49"/>
      <c r="V47" s="49"/>
      <c r="W47" s="49"/>
      <c r="X47" s="5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34"/>
      <c r="C48" s="35"/>
      <c r="D48" s="36"/>
      <c r="E48" s="37"/>
      <c r="F48" s="33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</row>
    <row r="51" spans="1:40" s="137" customFormat="1" ht="17.10000000000000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  <row r="61" spans="1:40" s="144" customFormat="1" ht="15" customHeight="1" x14ac:dyDescent="0.5">
      <c r="B61" s="145"/>
      <c r="C61" s="146"/>
      <c r="D61" s="147"/>
      <c r="E61" s="147"/>
    </row>
    <row r="62" spans="1:40" s="144" customFormat="1" ht="15" customHeight="1" x14ac:dyDescent="0.5">
      <c r="B62" s="145"/>
      <c r="C62" s="146"/>
      <c r="D62" s="147"/>
      <c r="E62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ยอด ม.3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'ยอด ม.3'!Print_Area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2026-06-15T05:16:53Z</cp:lastPrinted>
  <dcterms:created xsi:type="dcterms:W3CDTF">2002-05-20T03:15:00Z</dcterms:created>
  <dcterms:modified xsi:type="dcterms:W3CDTF">2026-06-15T05:17:52Z</dcterms:modified>
</cp:coreProperties>
</file>