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เอกสาร\Desktop\1-2569\"/>
    </mc:Choice>
  </mc:AlternateContent>
  <xr:revisionPtr revIDLastSave="0" documentId="13_ncr:1_{37BB9E0D-2862-4BA2-9BE4-095FBA472819}" xr6:coauthVersionLast="47" xr6:coauthVersionMax="47" xr10:uidLastSave="{00000000-0000-0000-0000-000000000000}"/>
  <bookViews>
    <workbookView xWindow="-108" yWindow="-108" windowWidth="23256" windowHeight="13896" activeTab="12" xr2:uid="{00000000-000D-0000-FFFF-FFFF00000000}"/>
  </bookViews>
  <sheets>
    <sheet name="1-1" sheetId="56" r:id="rId1"/>
    <sheet name="1-2" sheetId="54" r:id="rId2"/>
    <sheet name="1-3" sheetId="47" r:id="rId3"/>
    <sheet name="1-4" sheetId="48" r:id="rId4"/>
    <sheet name="1-5" sheetId="49" r:id="rId5"/>
    <sheet name="1-6" sheetId="50" r:id="rId6"/>
    <sheet name="1-7" sheetId="51" r:id="rId7"/>
    <sheet name="1-8" sheetId="52" r:id="rId8"/>
    <sheet name="1-9" sheetId="53" r:id="rId9"/>
    <sheet name="1-10" sheetId="42" r:id="rId10"/>
    <sheet name="1-11" sheetId="43" r:id="rId11"/>
    <sheet name="1-12" sheetId="44" r:id="rId12"/>
    <sheet name="1-13" sheetId="59" r:id="rId13"/>
    <sheet name="1-14" sheetId="57" r:id="rId14"/>
    <sheet name="ยอด ม.1" sheetId="34" r:id="rId15"/>
  </sheets>
  <definedNames>
    <definedName name="_xlnm._FilterDatabase" localSheetId="0" hidden="1">'1-1'!$A$7:$Y$38</definedName>
    <definedName name="_xlnm._FilterDatabase" localSheetId="9" hidden="1">'1-10'!$A$1:$Y$48</definedName>
    <definedName name="_xlnm._FilterDatabase" localSheetId="10" hidden="1">'1-11'!$A$1:$Y$48</definedName>
    <definedName name="_xlnm._FilterDatabase" localSheetId="11" hidden="1">'1-12'!$A$1:$Y$38</definedName>
    <definedName name="_xlnm._FilterDatabase" localSheetId="12" hidden="1">'1-13'!$A$1:$Y$48</definedName>
    <definedName name="_xlnm._FilterDatabase" localSheetId="13" hidden="1">'1-14'!$A$1:$AL$38</definedName>
    <definedName name="_xlnm._FilterDatabase" localSheetId="1" hidden="1">'1-2'!$A$1:$Y$44</definedName>
    <definedName name="_xlnm._FilterDatabase" localSheetId="2" hidden="1">'1-3'!$A$1:$Y$44</definedName>
    <definedName name="_xlnm._FilterDatabase" localSheetId="3" hidden="1">'1-4'!$A$1:$Y$44</definedName>
    <definedName name="_xlnm._FilterDatabase" localSheetId="4" hidden="1">'1-5'!$A$1:$Y$48</definedName>
    <definedName name="_xlnm._FilterDatabase" localSheetId="5" hidden="1">'1-6'!$A$1:$Y$48</definedName>
    <definedName name="_xlnm._FilterDatabase" localSheetId="6" hidden="1">'1-7'!$A$1:$Y$48</definedName>
    <definedName name="_xlnm._FilterDatabase" localSheetId="7" hidden="1">'1-8'!$A$1:$Y$48</definedName>
    <definedName name="_xlnm._FilterDatabase" localSheetId="8" hidden="1">'1-9'!$A$1:$Y$48</definedName>
    <definedName name="_xlnm.Print_Area" localSheetId="0">'1-1'!$A$1:$Y$38</definedName>
    <definedName name="_xlnm.Print_Area" localSheetId="9">'1-10'!$A$1:$Y$48</definedName>
    <definedName name="_xlnm.Print_Area" localSheetId="10">'1-11'!$A$1:$Y$48</definedName>
    <definedName name="_xlnm.Print_Area" localSheetId="11">'1-12'!$A$1:$Y$38</definedName>
    <definedName name="_xlnm.Print_Area" localSheetId="12">'1-13'!$A$1:$Y$48</definedName>
    <definedName name="_xlnm.Print_Area" localSheetId="13">'1-14'!$A$1:$Y$38</definedName>
    <definedName name="_xlnm.Print_Area" localSheetId="1">'1-2'!$A$1:$Y$44</definedName>
    <definedName name="_xlnm.Print_Area" localSheetId="2">'1-3'!$A$1:$Y$44</definedName>
    <definedName name="_xlnm.Print_Area" localSheetId="3">'1-4'!$A$1:$Y$44</definedName>
    <definedName name="_xlnm.Print_Area" localSheetId="4">'1-5'!$A$1:$Y$48</definedName>
    <definedName name="_xlnm.Print_Area" localSheetId="5">'1-6'!$A$1:$Y$48</definedName>
    <definedName name="_xlnm.Print_Area" localSheetId="6">'1-7'!$A$1:$Y$48</definedName>
    <definedName name="_xlnm.Print_Area" localSheetId="7">'1-8'!$A$1:$Y$48</definedName>
    <definedName name="_xlnm.Print_Area" localSheetId="8">'1-9'!$A$1:$Y$48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" i="56" l="1"/>
  <c r="E1" i="54"/>
  <c r="E1" i="47"/>
  <c r="E1" i="48"/>
  <c r="E1" i="49"/>
  <c r="E1" i="50"/>
  <c r="E1" i="51"/>
  <c r="E1" i="52"/>
  <c r="E1" i="53"/>
  <c r="E1" i="42"/>
  <c r="E1" i="43"/>
  <c r="E1" i="44"/>
  <c r="E1" i="59"/>
  <c r="E1" i="57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W4" i="59" l="1"/>
  <c r="G48" i="34" l="1"/>
  <c r="F48" i="34"/>
  <c r="A48" i="34"/>
  <c r="F47" i="34"/>
  <c r="A47" i="34"/>
  <c r="R2" i="57"/>
  <c r="R1" i="57"/>
  <c r="R2" i="59"/>
  <c r="R1" i="59"/>
  <c r="E54" i="59"/>
  <c r="E53" i="59"/>
  <c r="E52" i="59"/>
  <c r="E51" i="59"/>
  <c r="E50" i="59"/>
  <c r="O48" i="59"/>
  <c r="D47" i="34" s="1"/>
  <c r="D28" i="34" s="1"/>
  <c r="N17" i="34" s="1"/>
  <c r="I48" i="59"/>
  <c r="C47" i="34" s="1"/>
  <c r="C28" i="34" s="1"/>
  <c r="M17" i="34" s="1"/>
  <c r="E44" i="57"/>
  <c r="E43" i="57"/>
  <c r="E42" i="57"/>
  <c r="E41" i="57"/>
  <c r="E40" i="57"/>
  <c r="O38" i="57"/>
  <c r="D48" i="34" s="1"/>
  <c r="D30" i="34" s="1"/>
  <c r="N18" i="34" s="1"/>
  <c r="H38" i="57"/>
  <c r="C48" i="34" s="1"/>
  <c r="C30" i="34" s="1"/>
  <c r="M18" i="34" s="1"/>
  <c r="I38" i="56"/>
  <c r="E48" i="59" l="1"/>
  <c r="E47" i="34" s="1"/>
  <c r="D38" i="57"/>
  <c r="E48" i="34" s="1"/>
  <c r="E28" i="34"/>
  <c r="O17" i="34" s="1"/>
  <c r="E55" i="59"/>
  <c r="E45" i="57"/>
  <c r="F36" i="34"/>
  <c r="F37" i="34"/>
  <c r="F38" i="34"/>
  <c r="F39" i="34"/>
  <c r="F40" i="34"/>
  <c r="F41" i="34"/>
  <c r="F42" i="34"/>
  <c r="F43" i="34"/>
  <c r="F44" i="34"/>
  <c r="F45" i="34"/>
  <c r="F46" i="34"/>
  <c r="F35" i="34"/>
  <c r="A35" i="34"/>
  <c r="A49" i="34"/>
  <c r="A46" i="34"/>
  <c r="A45" i="34"/>
  <c r="A44" i="34"/>
  <c r="A43" i="34"/>
  <c r="A42" i="34"/>
  <c r="A41" i="34"/>
  <c r="A40" i="34"/>
  <c r="A39" i="34"/>
  <c r="A38" i="34"/>
  <c r="A37" i="34"/>
  <c r="A36" i="34"/>
  <c r="E30" i="34" l="1"/>
  <c r="O18" i="34" s="1"/>
  <c r="R2" i="51"/>
  <c r="R1" i="47" l="1"/>
  <c r="R2" i="47"/>
  <c r="R2" i="44" l="1"/>
  <c r="R1" i="44"/>
  <c r="W4" i="44"/>
  <c r="W4" i="43"/>
  <c r="R2" i="43"/>
  <c r="R1" i="43"/>
  <c r="R2" i="42"/>
  <c r="R1" i="42"/>
  <c r="W4" i="42"/>
  <c r="W4" i="52"/>
  <c r="W4" i="53"/>
  <c r="R2" i="53"/>
  <c r="R1" i="53"/>
  <c r="R2" i="52"/>
  <c r="R1" i="52"/>
  <c r="W4" i="51"/>
  <c r="R1" i="51"/>
  <c r="W4" i="50"/>
  <c r="R2" i="50"/>
  <c r="R1" i="50"/>
  <c r="R1" i="49"/>
  <c r="R2" i="49"/>
  <c r="W4" i="49"/>
  <c r="W4" i="56"/>
  <c r="W4" i="54"/>
  <c r="W4" i="48"/>
  <c r="W4" i="47"/>
  <c r="R2" i="54"/>
  <c r="R1" i="54"/>
  <c r="R2" i="56"/>
  <c r="R1" i="56"/>
  <c r="O38" i="56" l="1"/>
  <c r="C4" i="34"/>
  <c r="M5" i="34" s="1"/>
  <c r="E44" i="56"/>
  <c r="E43" i="56"/>
  <c r="E42" i="56"/>
  <c r="E41" i="56"/>
  <c r="E40" i="56"/>
  <c r="D4" i="34" l="1"/>
  <c r="N5" i="34" s="1"/>
  <c r="E38" i="56"/>
  <c r="C35" i="34"/>
  <c r="E45" i="56"/>
  <c r="D35" i="34" l="1"/>
  <c r="E50" i="54"/>
  <c r="E49" i="54"/>
  <c r="E48" i="54"/>
  <c r="E47" i="54"/>
  <c r="E46" i="54"/>
  <c r="O44" i="54"/>
  <c r="I44" i="54"/>
  <c r="C6" i="34" s="1"/>
  <c r="M6" i="34" s="1"/>
  <c r="D6" i="34" l="1"/>
  <c r="N6" i="34" s="1"/>
  <c r="C36" i="34"/>
  <c r="E44" i="54"/>
  <c r="E51" i="54"/>
  <c r="E44" i="44"/>
  <c r="E43" i="44"/>
  <c r="E42" i="44"/>
  <c r="E41" i="44"/>
  <c r="E40" i="44"/>
  <c r="E54" i="43"/>
  <c r="E53" i="43"/>
  <c r="E52" i="43"/>
  <c r="E51" i="43"/>
  <c r="E50" i="43"/>
  <c r="E54" i="42"/>
  <c r="E53" i="42"/>
  <c r="E52" i="42"/>
  <c r="E51" i="42"/>
  <c r="E50" i="42"/>
  <c r="E54" i="53"/>
  <c r="E53" i="53"/>
  <c r="E52" i="53"/>
  <c r="E51" i="53"/>
  <c r="E50" i="53"/>
  <c r="E54" i="52"/>
  <c r="E53" i="52"/>
  <c r="E52" i="52"/>
  <c r="E51" i="52"/>
  <c r="E50" i="52"/>
  <c r="E54" i="51"/>
  <c r="E53" i="51"/>
  <c r="E52" i="51"/>
  <c r="E51" i="51"/>
  <c r="E50" i="51"/>
  <c r="E54" i="50"/>
  <c r="E53" i="50"/>
  <c r="E52" i="50"/>
  <c r="E51" i="50"/>
  <c r="E50" i="50"/>
  <c r="E54" i="49"/>
  <c r="E53" i="49"/>
  <c r="E52" i="49"/>
  <c r="E51" i="49"/>
  <c r="E50" i="49"/>
  <c r="E50" i="48"/>
  <c r="E49" i="48"/>
  <c r="E48" i="48"/>
  <c r="E47" i="48"/>
  <c r="E46" i="48"/>
  <c r="E50" i="47"/>
  <c r="E49" i="47"/>
  <c r="E48" i="47"/>
  <c r="E47" i="47"/>
  <c r="E46" i="47"/>
  <c r="D36" i="34" l="1"/>
  <c r="H6" i="34"/>
  <c r="H10" i="34"/>
  <c r="H4" i="34"/>
  <c r="H12" i="34"/>
  <c r="H8" i="34"/>
  <c r="E51" i="48"/>
  <c r="E55" i="52"/>
  <c r="E55" i="49"/>
  <c r="E55" i="51"/>
  <c r="E55" i="53"/>
  <c r="E55" i="43"/>
  <c r="E45" i="44"/>
  <c r="E55" i="42"/>
  <c r="E55" i="50"/>
  <c r="E51" i="47"/>
  <c r="O38" i="44"/>
  <c r="D26" i="34" s="1"/>
  <c r="I38" i="44"/>
  <c r="C26" i="34" s="1"/>
  <c r="O48" i="43"/>
  <c r="D24" i="34" s="1"/>
  <c r="I48" i="43"/>
  <c r="C24" i="34" s="1"/>
  <c r="O48" i="42"/>
  <c r="D22" i="34" s="1"/>
  <c r="I48" i="42"/>
  <c r="C22" i="34" s="1"/>
  <c r="O48" i="53"/>
  <c r="D20" i="34" s="1"/>
  <c r="I48" i="53"/>
  <c r="C20" i="34" s="1"/>
  <c r="O48" i="52"/>
  <c r="D18" i="34" s="1"/>
  <c r="I48" i="52"/>
  <c r="C18" i="34" s="1"/>
  <c r="O48" i="51"/>
  <c r="D16" i="34" s="1"/>
  <c r="I48" i="51"/>
  <c r="O48" i="50"/>
  <c r="D14" i="34" s="1"/>
  <c r="I48" i="50"/>
  <c r="C14" i="34" s="1"/>
  <c r="O48" i="49"/>
  <c r="D12" i="34" s="1"/>
  <c r="I48" i="49"/>
  <c r="O44" i="48"/>
  <c r="D10" i="34" s="1"/>
  <c r="I44" i="48"/>
  <c r="C10" i="34" s="1"/>
  <c r="O44" i="47"/>
  <c r="D8" i="34" s="1"/>
  <c r="N7" i="34" s="1"/>
  <c r="I44" i="47"/>
  <c r="C8" i="34" s="1"/>
  <c r="M7" i="34" s="1"/>
  <c r="R2" i="48"/>
  <c r="R1" i="48"/>
  <c r="C40" i="34" l="1"/>
  <c r="M10" i="34"/>
  <c r="D39" i="34"/>
  <c r="N9" i="34"/>
  <c r="C42" i="34"/>
  <c r="M12" i="34"/>
  <c r="D45" i="34"/>
  <c r="N15" i="34"/>
  <c r="D42" i="34"/>
  <c r="N12" i="34"/>
  <c r="D40" i="34"/>
  <c r="N10" i="34"/>
  <c r="C43" i="34"/>
  <c r="M13" i="34"/>
  <c r="C44" i="34"/>
  <c r="M14" i="34"/>
  <c r="D43" i="34"/>
  <c r="N13" i="34"/>
  <c r="D44" i="34"/>
  <c r="N14" i="34"/>
  <c r="C38" i="34"/>
  <c r="M8" i="34"/>
  <c r="C46" i="34"/>
  <c r="M16" i="34"/>
  <c r="D38" i="34"/>
  <c r="N8" i="34"/>
  <c r="D46" i="34"/>
  <c r="N16" i="34"/>
  <c r="D41" i="34"/>
  <c r="N11" i="34"/>
  <c r="C37" i="34"/>
  <c r="D37" i="34"/>
  <c r="D32" i="34"/>
  <c r="D49" i="34" s="1"/>
  <c r="E20" i="34"/>
  <c r="E48" i="43"/>
  <c r="E48" i="51"/>
  <c r="E48" i="50"/>
  <c r="E44" i="47"/>
  <c r="E48" i="42"/>
  <c r="E48" i="53"/>
  <c r="E48" i="49"/>
  <c r="E48" i="52"/>
  <c r="E38" i="44"/>
  <c r="C16" i="34"/>
  <c r="E44" i="48"/>
  <c r="C12" i="34"/>
  <c r="E22" i="34"/>
  <c r="E18" i="34"/>
  <c r="E44" i="34" l="1"/>
  <c r="O14" i="34"/>
  <c r="E43" i="34"/>
  <c r="O13" i="34"/>
  <c r="C45" i="34"/>
  <c r="M15" i="34"/>
  <c r="E42" i="34"/>
  <c r="O12" i="34"/>
  <c r="C39" i="34"/>
  <c r="M9" i="34"/>
  <c r="C41" i="34"/>
  <c r="M11" i="34"/>
  <c r="C32" i="34"/>
  <c r="E24" i="34"/>
  <c r="H14" i="34"/>
  <c r="E16" i="34"/>
  <c r="E26" i="34"/>
  <c r="E6" i="34"/>
  <c r="E12" i="34"/>
  <c r="E10" i="34"/>
  <c r="E38" i="34" l="1"/>
  <c r="O8" i="34"/>
  <c r="E36" i="34"/>
  <c r="O6" i="34"/>
  <c r="E46" i="34"/>
  <c r="O16" i="34"/>
  <c r="E45" i="34"/>
  <c r="O15" i="34"/>
  <c r="E39" i="34"/>
  <c r="O9" i="34"/>
  <c r="E41" i="34"/>
  <c r="O11" i="34"/>
  <c r="E4" i="34"/>
  <c r="O5" i="34" s="1"/>
  <c r="C49" i="34"/>
  <c r="E14" i="34"/>
  <c r="E8" i="34"/>
  <c r="E37" i="34" l="1"/>
  <c r="O7" i="34"/>
  <c r="E40" i="34"/>
  <c r="O10" i="34"/>
  <c r="E35" i="34"/>
  <c r="E32" i="34"/>
  <c r="E49" i="34" s="1"/>
</calcChain>
</file>

<file path=xl/sharedStrings.xml><?xml version="1.0" encoding="utf-8"?>
<sst xmlns="http://schemas.openxmlformats.org/spreadsheetml/2006/main" count="3028" uniqueCount="1117">
  <si>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</si>
  <si>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</si>
  <si>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</si>
  <si>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</si>
  <si>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</si>
  <si>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</si>
  <si>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</si>
  <si>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</si>
  <si>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</si>
  <si>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</si>
  <si>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</si>
  <si>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</si>
  <si>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</si>
  <si>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ม.1/1</t>
  </si>
  <si>
    <t>ม.1/2</t>
  </si>
  <si>
    <t>ม.1/3</t>
  </si>
  <si>
    <t>ม.1/4</t>
  </si>
  <si>
    <t>ม.1/5</t>
  </si>
  <si>
    <t>ม.1/6</t>
  </si>
  <si>
    <t>ม.1/7</t>
  </si>
  <si>
    <t>ม.1/8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</si>
  <si>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</si>
  <si>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</si>
  <si>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</si>
  <si>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</si>
  <si>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</si>
  <si>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</si>
  <si>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</si>
  <si>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</si>
  <si>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</si>
  <si>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</si>
  <si>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</si>
  <si>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</si>
  <si>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>ม.1/9</t>
  </si>
  <si>
    <t>ม.1/10</t>
  </si>
  <si>
    <t>ม.1/11</t>
  </si>
  <si>
    <t>ม.1/12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</si>
  <si>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</si>
  <si>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</si>
  <si>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โครงการห้องเรียนทั่วไป</t>
  </si>
  <si>
    <t xml:space="preserve">จำนวนนักเรียนชั้น ม.1  </t>
  </si>
  <si>
    <t>นางปริญดา  มาเอียด</t>
  </si>
  <si>
    <t>หัวหน้าระดับ</t>
  </si>
  <si>
    <t>ครูที่ปรึกษาคนที่ 2</t>
  </si>
  <si>
    <t xml:space="preserve">   (SURATTHANI  SCHOOL)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</si>
  <si>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</si>
  <si>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</si>
  <si>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นางสาวณัฐกานต์  พลรักษา</t>
  </si>
  <si>
    <t xml:space="preserve">      ชั้นมัธยมศึกษาปีที่ 1/1    </t>
  </si>
  <si>
    <t xml:space="preserve">      ชั้นมัธยมศึกษาปีที่ 1/2    </t>
  </si>
  <si>
    <t xml:space="preserve">      ชั้นมัธยมศึกษาปีที่ 1/3    </t>
  </si>
  <si>
    <t xml:space="preserve">      ชั้นมัธยมศึกษาปีที่ 1/4    </t>
  </si>
  <si>
    <t xml:space="preserve">      ชั้นมัธยมศึกษาปีที่ 1/5    </t>
  </si>
  <si>
    <t xml:space="preserve">      ชั้นมัธยมศึกษาปีที่ 1/6    </t>
  </si>
  <si>
    <t xml:space="preserve">      ชั้นมัธยมศึกษาปีที่ 1/7    </t>
  </si>
  <si>
    <t xml:space="preserve">      ชั้นมัธยมศึกษาปีที่ 1/8    </t>
  </si>
  <si>
    <t xml:space="preserve">    ชั้นมัธยมศึกษาปีที่ 1/9    </t>
  </si>
  <si>
    <t xml:space="preserve">      ชั้นมัธยมศึกษาปีที่ 1/10    </t>
  </si>
  <si>
    <t xml:space="preserve">      ชั้นมัธยมศึกษาปีที่ 1/11    </t>
  </si>
  <si>
    <t xml:space="preserve">       ชั้นมัธยมศึกษาปีที่ 1/12    </t>
  </si>
  <si>
    <t xml:space="preserve">    โรงเรียนสุราษฎร์ธานี</t>
  </si>
  <si>
    <t>นายธาริต  อ่าวเจริญ</t>
  </si>
  <si>
    <t>รองหัวหน้าระดับฝ่ายกิจการ</t>
  </si>
  <si>
    <t>ช</t>
  </si>
  <si>
    <t>ญ</t>
  </si>
  <si>
    <t>จอย</t>
  </si>
  <si>
    <t>มานิตานุเคราะห์</t>
  </si>
  <si>
    <t>ธิดาแม่พระ</t>
  </si>
  <si>
    <t>อนุบาลสุราษฎร์ธานี</t>
  </si>
  <si>
    <t>อุ่นรัก 2 ภาษา</t>
  </si>
  <si>
    <t>นางสาววิภารัตน์  พุฒดำ</t>
  </si>
  <si>
    <t>…...........-..............</t>
  </si>
  <si>
    <t>อนุบาลนวพร</t>
  </si>
  <si>
    <t>เลขประชาชน</t>
  </si>
  <si>
    <t>คำนำหน้า</t>
  </si>
  <si>
    <t>ชื่อ-สกุล</t>
  </si>
  <si>
    <t>สถานศึกษา</t>
  </si>
  <si>
    <t>เทพมิตรศึกษา</t>
  </si>
  <si>
    <t>สารสาสน์วิเทศสุราษฎร์ธานี</t>
  </si>
  <si>
    <t>อนุบาลคณาพร</t>
  </si>
  <si>
    <t>ภูบดินทร์พิทยาลัย</t>
  </si>
  <si>
    <t>อนุบาลเปี่ยมรัก</t>
  </si>
  <si>
    <t>กฤษิกร เอี่ยมสร้อง</t>
  </si>
  <si>
    <t>ณฐวัฒน์ ภัทรปรัชญากุล</t>
  </si>
  <si>
    <t>ทวิร์ธัมม์ ธรรมนิยม</t>
  </si>
  <si>
    <t>นานาชาติสุราษฎร์ธานี</t>
  </si>
  <si>
    <t>ธนาธิป พัฒนนิกร</t>
  </si>
  <si>
    <t>ธีรภัทร เสือปาน</t>
  </si>
  <si>
    <t>บุณยกร นิสภกุล</t>
  </si>
  <si>
    <t>ปรัตถกร หนูสุข</t>
  </si>
  <si>
    <t>ปราณประชา เหมือนประสาท</t>
  </si>
  <si>
    <t>ปิยนัยน์ วงษ์ประยูร</t>
  </si>
  <si>
    <t>องค์การบริหารส่วนจังหวัดสุราษฎร์ธานี ๒ (บ้านดอนเกลี้ยง)</t>
  </si>
  <si>
    <t>พัฒนเดช นุ่มทอง</t>
  </si>
  <si>
    <t>พิสิษฐ์ ลิ้มเวชศิลป์</t>
  </si>
  <si>
    <t>พุฒิพงศ์ เวชเตง</t>
  </si>
  <si>
    <t>ภูวิช ณพัทลุง</t>
  </si>
  <si>
    <t>ยศพงศ์ สำราญกิจณัฐ</t>
  </si>
  <si>
    <t>สหรรษวรรษ ต้นชู</t>
  </si>
  <si>
    <t>เอกพล คูณสม</t>
  </si>
  <si>
    <t>จิตณัฐดา อินทสุวรรณโณ</t>
  </si>
  <si>
    <t>จุฬารัตน์ ใจกว้าง</t>
  </si>
  <si>
    <t>ชนัญชิดา ชัยสวัสดิ์</t>
  </si>
  <si>
    <t>ณิชนันทน์ พันธุ์สถิตย์วงศ์</t>
  </si>
  <si>
    <t>ธนพร บุญชัย</t>
  </si>
  <si>
    <t>สมถวิลวิเทศศึกษา ห้วยมงคล</t>
  </si>
  <si>
    <t>ธันยกานต์ คงชาตรี</t>
  </si>
  <si>
    <t>อนุบาลชนะพร</t>
  </si>
  <si>
    <t>ปานชีวา สุวรรณดี</t>
  </si>
  <si>
    <t>ปุณณดา เสรีรัตน</t>
  </si>
  <si>
    <t>เมณิศา คงทอง</t>
  </si>
  <si>
    <t>ร่มฉัตร บุณยนพพงศ์</t>
  </si>
  <si>
    <t>รมิตาฉัตร์ พัฒนสุวรนันท์</t>
  </si>
  <si>
    <t>ลลิตา สุขรมย์</t>
  </si>
  <si>
    <t>อิงฟ้า มณีกาญจน์</t>
  </si>
  <si>
    <t>โครงการส่งเสริมความสามารถด้านคณิตศาสตร์และวิทยาศาสตร์ มัธยมศึกษาตอนต้น</t>
  </si>
  <si>
    <t xml:space="preserve">โครงการจัดการเรียนการสอนตามหลักสูตรกระทรวงศึกษาธิการเป็นภาษาอังกฤษ (English Program : EP)   </t>
  </si>
  <si>
    <t>ประภัทรสร ไมทอง</t>
  </si>
  <si>
    <t>นักเรียนลาพักการเรียน</t>
  </si>
  <si>
    <t>.....</t>
  </si>
  <si>
    <t>ม.1/13</t>
  </si>
  <si>
    <t>พักการเรียน</t>
  </si>
  <si>
    <t xml:space="preserve">      ชั้นมัธยมศึกษาปีที่ 1/13    </t>
  </si>
  <si>
    <t>ม.1/14</t>
  </si>
  <si>
    <t xml:space="preserve">       ชั้นมัธยมศึกษาปีที่ 1/14   </t>
  </si>
  <si>
    <t>โครงการห้องเรียนวิทยาศาสตร์พลังสิบ</t>
  </si>
  <si>
    <t xml:space="preserve">นางสาวมนันญา   บัวแก้ว </t>
  </si>
  <si>
    <t>นางสุวณี  สุวรรณพัฒน์</t>
  </si>
  <si>
    <t>นางอุราพร   สุวรรณบุตร</t>
  </si>
  <si>
    <t>นางสาวชุติมา  แซ่ตั้ง</t>
  </si>
  <si>
    <t>นายธาริต อ่าวเจริญ</t>
  </si>
  <si>
    <t>นางสาวอรอนงค์ เวชจันทร์</t>
  </si>
  <si>
    <t>นางสาวสรัญพร สุขเวช</t>
  </si>
  <si>
    <t>นางสาวภัทราวดี สุวรรณจันทร์</t>
  </si>
  <si>
    <t>นายจิรศักดิ์ แดงเอียด</t>
  </si>
  <si>
    <t>โครงการห้องเรียนพิเศษวิทยาศาสตร์ คณิตศาสตร์  เทคโนโลยีและสิ่งแวดล้อม(SMTE)</t>
  </si>
  <si>
    <t>นางสาววีรญา   วังหิน</t>
  </si>
  <si>
    <t>นายมัชฌิม  บุญคง</t>
  </si>
  <si>
    <t>นายลือฤทธิ์  สุขยิ่ง</t>
  </si>
  <si>
    <t>เลขที่นั่งสอบ</t>
  </si>
  <si>
    <t>เลขประจำตัวประชาชน</t>
  </si>
  <si>
    <t>พุทธยาศรม</t>
  </si>
  <si>
    <t>อนุบาลหนูน้อย</t>
  </si>
  <si>
    <t>วัดบ้านส้อง</t>
  </si>
  <si>
    <t>เยาวเรศวิทยา</t>
  </si>
  <si>
    <t>ดรุโณทัยพุนพิน</t>
  </si>
  <si>
    <t>อนุบาลชุลีกร</t>
  </si>
  <si>
    <t>บ้านหัวสะพานมิตรภาพที่ 217</t>
  </si>
  <si>
    <t>อนุบาลวริศสา</t>
  </si>
  <si>
    <t>วัดรัตนาราม (ธรรมรักขิตประชานุกูล)</t>
  </si>
  <si>
    <t>อนุบาลบ้านเด็ก</t>
  </si>
  <si>
    <t>เอื้ออำพน</t>
  </si>
  <si>
    <t>บ้านควนสูง</t>
  </si>
  <si>
    <t>เพชรผดุงเวียงไชย</t>
  </si>
  <si>
    <t>ธีราศรมสุราษฎร์</t>
  </si>
  <si>
    <t>วัดศรีสุวรรณ</t>
  </si>
  <si>
    <t>วัดกงตาก</t>
  </si>
  <si>
    <t>หลังสวนเทศบาลอุปถัมภ์</t>
  </si>
  <si>
    <t>อุปถัมภ์วิทยาพนม</t>
  </si>
  <si>
    <t>เทศบาล ๕ เทศบาลนครสุราษฎร์ธานี</t>
  </si>
  <si>
    <t>ชุมชนบ้านช่องม้าเหลียว</t>
  </si>
  <si>
    <t>ยุวศึกษา</t>
  </si>
  <si>
    <t>วมินทร์วิทยา (ฮัวเหมิง)</t>
  </si>
  <si>
    <t>วัดปิยะวัฒนาราม</t>
  </si>
  <si>
    <t>วัดหน้าเขา</t>
  </si>
  <si>
    <t>เทศบาลตำบลเกาะพะงัน</t>
  </si>
  <si>
    <t>ระดับ</t>
  </si>
  <si>
    <t>นายธนภูมิ ยี่โถ</t>
  </si>
  <si>
    <t>นางสาวณีรนุช วรรณโร</t>
  </si>
  <si>
    <t>นางสาวญาณิศา บุญสนอง</t>
  </si>
  <si>
    <t xml:space="preserve">      ภาคเรียนที่ 1  ปีการศึกษา 2569</t>
  </si>
  <si>
    <t xml:space="preserve">นางสาวสุพัตรา   จันทร์คง  </t>
  </si>
  <si>
    <t>นางสาวณัฐติยา  ผาสุก</t>
  </si>
  <si>
    <t>นางชุติมา   นามตาปี</t>
  </si>
  <si>
    <t>นางดวงเดือน  จุ้ยเริก</t>
  </si>
  <si>
    <t>นายจักรพันธ์  สมาธิ</t>
  </si>
  <si>
    <t>นายณัฐวุฒิ   พุทธบัว</t>
  </si>
  <si>
    <t>Ms. Shiela Mae Penaso Jandayan</t>
  </si>
  <si>
    <t>ชนินทร์ยุทธ</t>
  </si>
  <si>
    <t>ทองชื่น</t>
  </si>
  <si>
    <t>ชวกรณ์</t>
  </si>
  <si>
    <t>พลดงนอก</t>
  </si>
  <si>
    <t>ชวิน</t>
  </si>
  <si>
    <t>หาญศิริสาธิต</t>
  </si>
  <si>
    <t>ณัชฐิภัทร์</t>
  </si>
  <si>
    <t>โมระเสริฐ</t>
  </si>
  <si>
    <t>ธัญเทพ</t>
  </si>
  <si>
    <t>เหมะ</t>
  </si>
  <si>
    <t>ธีรธัชช์</t>
  </si>
  <si>
    <t>ณ สงขลา</t>
  </si>
  <si>
    <t>ธีร์ภูรินท์</t>
  </si>
  <si>
    <t>ลี้ยุทธานนท์</t>
  </si>
  <si>
    <t>นิติธรรม</t>
  </si>
  <si>
    <t>หนูทองแก้ว</t>
  </si>
  <si>
    <t>บรรณวิมล</t>
  </si>
  <si>
    <t>หนูเล็ก</t>
  </si>
  <si>
    <t>ปภพ</t>
  </si>
  <si>
    <t>ศรีสมศักดิ์</t>
  </si>
  <si>
    <t>ปราชญา</t>
  </si>
  <si>
    <t>ธรรมาวุฒิกุล</t>
  </si>
  <si>
    <t>ปวรปรัชญ์</t>
  </si>
  <si>
    <t>หทัยวสีวงศ์</t>
  </si>
  <si>
    <t>ปิยวัฒน์</t>
  </si>
  <si>
    <t>อภิวัฒน์วราวงศ์</t>
  </si>
  <si>
    <t>พิทยุตม์</t>
  </si>
  <si>
    <t>รักกลัด</t>
  </si>
  <si>
    <t>ภรภัทร</t>
  </si>
  <si>
    <t>เพ็ชรพงศ์</t>
  </si>
  <si>
    <t>รัชวุฒิ</t>
  </si>
  <si>
    <t>ตันติพงศ์อาภา</t>
  </si>
  <si>
    <t>วิชชากร</t>
  </si>
  <si>
    <t>หัวใจ</t>
  </si>
  <si>
    <t>สิฬพัชญ์</t>
  </si>
  <si>
    <t>รุ่งแจ้ง</t>
  </si>
  <si>
    <t>อภิพัฒน์</t>
  </si>
  <si>
    <t>นิสภกุล</t>
  </si>
  <si>
    <t>อภิภู</t>
  </si>
  <si>
    <t>แก้วมณี</t>
  </si>
  <si>
    <t>กชชมน</t>
  </si>
  <si>
    <t>หนูสอน</t>
  </si>
  <si>
    <t>ชัชยาวรรณ</t>
  </si>
  <si>
    <t>วิมลนิธิเรือง</t>
  </si>
  <si>
    <t>ณัฐฌาพัชร์</t>
  </si>
  <si>
    <t>วงศ์กระจ่าง</t>
  </si>
  <si>
    <t>ณัฐรดา</t>
  </si>
  <si>
    <t>ทองสง่า</t>
  </si>
  <si>
    <t>ธัญกมล</t>
  </si>
  <si>
    <t>ประตูใหญ่</t>
  </si>
  <si>
    <t>นัทธมน</t>
  </si>
  <si>
    <t>จันทร์ทอง</t>
  </si>
  <si>
    <t>พรไพลิน</t>
  </si>
  <si>
    <t>พสิญา</t>
  </si>
  <si>
    <t>กลิ่นผล</t>
  </si>
  <si>
    <t>ไรวินท์</t>
  </si>
  <si>
    <t>ศรีบุศยกาญจน์</t>
  </si>
  <si>
    <t>วรัชยา</t>
  </si>
  <si>
    <t>จันทร์วัชรกาล</t>
  </si>
  <si>
    <t>อนุบาลสุราษฏร์ธานี</t>
  </si>
  <si>
    <t>กฤติธี</t>
  </si>
  <si>
    <t>สถาพร</t>
  </si>
  <si>
    <t>จตุภัทร</t>
  </si>
  <si>
    <t>จิยาเพชร</t>
  </si>
  <si>
    <t>ชยพล</t>
  </si>
  <si>
    <t>ไชยราช</t>
  </si>
  <si>
    <t>ณัฐกิตติ์</t>
  </si>
  <si>
    <t>เชิญรัตนรักษ์</t>
  </si>
  <si>
    <t>ตุลภัทร</t>
  </si>
  <si>
    <t>พูลสมบัติ</t>
  </si>
  <si>
    <t>เตชิต</t>
  </si>
  <si>
    <t>ศรีเสน</t>
  </si>
  <si>
    <t>ธนกฤต</t>
  </si>
  <si>
    <t>พิกุลงาม</t>
  </si>
  <si>
    <t>ธัชพล</t>
  </si>
  <si>
    <t>เบญจพันธ์</t>
  </si>
  <si>
    <t>ธาวิน</t>
  </si>
  <si>
    <t>จันทระ</t>
  </si>
  <si>
    <t>ปัณฑ์ธร</t>
  </si>
  <si>
    <t>จิตรอำพัน</t>
  </si>
  <si>
    <t>ปัณณพงศ์</t>
  </si>
  <si>
    <t>แสงจันทร์</t>
  </si>
  <si>
    <t>พงศ์ศิวะ</t>
  </si>
  <si>
    <t>พงศ์พานิช</t>
  </si>
  <si>
    <t>พัทธชนก</t>
  </si>
  <si>
    <t>เรืองนรา</t>
  </si>
  <si>
    <t>ภาคิน</t>
  </si>
  <si>
    <t>พรหมพันธุ์</t>
  </si>
  <si>
    <t>ภาสกร</t>
  </si>
  <si>
    <t>อุยานนทรักษ์</t>
  </si>
  <si>
    <t>วรปรัชญ์</t>
  </si>
  <si>
    <t>บุญช่วย</t>
  </si>
  <si>
    <t>อริยพล</t>
  </si>
  <si>
    <t>เกตุแทน</t>
  </si>
  <si>
    <t>กวินธิดา</t>
  </si>
  <si>
    <t>ขุนทองจันทร์</t>
  </si>
  <si>
    <t>งามศิริ</t>
  </si>
  <si>
    <t>ตันติษัณสกุล</t>
  </si>
  <si>
    <t>ณญาดา</t>
  </si>
  <si>
    <t>มุสิกพันธ์</t>
  </si>
  <si>
    <t>ณิชาภัทร</t>
  </si>
  <si>
    <t>จันทร์ชีระ</t>
  </si>
  <si>
    <t>ธรรญชนก</t>
  </si>
  <si>
    <t>สมหวัง</t>
  </si>
  <si>
    <t>นภาวดี</t>
  </si>
  <si>
    <t>หนูเหมือน</t>
  </si>
  <si>
    <t>ปาณิสรา</t>
  </si>
  <si>
    <t>เวชพิทักษ์</t>
  </si>
  <si>
    <t>ปิยธิดา</t>
  </si>
  <si>
    <t>แสงเดช</t>
  </si>
  <si>
    <t>พลอยไพลิน</t>
  </si>
  <si>
    <t>เพชรอนันต์</t>
  </si>
  <si>
    <t>พิชชาพร</t>
  </si>
  <si>
    <t>พรกรัณย์สกุล</t>
  </si>
  <si>
    <t>ภัควลัญชญ์</t>
  </si>
  <si>
    <t>เดชมณี</t>
  </si>
  <si>
    <t>ลวณากร</t>
  </si>
  <si>
    <t>ขจรธีรสกุล</t>
  </si>
  <si>
    <t>วรกมล</t>
  </si>
  <si>
    <t>สิทธิรัตนกุล</t>
  </si>
  <si>
    <t>วรัชพัชร</t>
  </si>
  <si>
    <t>วีรปริยา</t>
  </si>
  <si>
    <t>ไทรทอง</t>
  </si>
  <si>
    <t>ศโรชา</t>
  </si>
  <si>
    <t>ธนานุภาพไพบูลย์</t>
  </si>
  <si>
    <t>สุปวีณ์</t>
  </si>
  <si>
    <t>วิชัยดิษฐ์</t>
  </si>
  <si>
    <t>อชิรญาร์</t>
  </si>
  <si>
    <t>ศิริรุ่งวัฒนา</t>
  </si>
  <si>
    <t>อภิสรา</t>
  </si>
  <si>
    <t>เศษธนู</t>
  </si>
  <si>
    <t>อนุบาลกระบี่</t>
  </si>
  <si>
    <t>กันทรากร</t>
  </si>
  <si>
    <t>วรรณนุช</t>
  </si>
  <si>
    <t>กิตติกวิน</t>
  </si>
  <si>
    <t>ฐปนพงศ์</t>
  </si>
  <si>
    <t>วสุนธรา</t>
  </si>
  <si>
    <t>ณธัชพงศ์</t>
  </si>
  <si>
    <t>ณ นคร</t>
  </si>
  <si>
    <t>ณัฏฐวรรษ</t>
  </si>
  <si>
    <t>ลายทิพย์</t>
  </si>
  <si>
    <t>ธรรศธรรม</t>
  </si>
  <si>
    <t>เทียมแก้ว</t>
  </si>
  <si>
    <t>ธัชธรรม์</t>
  </si>
  <si>
    <t>เสรีบูรณะพงศ์</t>
  </si>
  <si>
    <t>นภมงคล</t>
  </si>
  <si>
    <t>ดวงมุสิก</t>
  </si>
  <si>
    <t>ปัณณวิชญ์</t>
  </si>
  <si>
    <t>จุ้งลก</t>
  </si>
  <si>
    <t>ปุณยสิทธิ์</t>
  </si>
  <si>
    <t>ชัยณรงค์</t>
  </si>
  <si>
    <t>พันธุ์ธัช</t>
  </si>
  <si>
    <t>พันธจินา</t>
  </si>
  <si>
    <t>พิภู</t>
  </si>
  <si>
    <t>วัชรเฉลิม</t>
  </si>
  <si>
    <t>พิรชัช</t>
  </si>
  <si>
    <t>มณีฉันท์</t>
  </si>
  <si>
    <t>พีระปิติ</t>
  </si>
  <si>
    <t>สุขเฉวง</t>
  </si>
  <si>
    <t>ภูขจร</t>
  </si>
  <si>
    <t>สิทธิกูล</t>
  </si>
  <si>
    <t>เมธาสิทธิ์</t>
  </si>
  <si>
    <t>ไชยยศ</t>
  </si>
  <si>
    <t>วรินทร</t>
  </si>
  <si>
    <t>วัฒนปราโมทย์</t>
  </si>
  <si>
    <t>ศิรวิชญ์</t>
  </si>
  <si>
    <t>ปทุมารักษ์</t>
  </si>
  <si>
    <t>ศุภณัฐ</t>
  </si>
  <si>
    <t>พรหมขวัญ</t>
  </si>
  <si>
    <t>ศุภวิชญ์</t>
  </si>
  <si>
    <t>แซ่โค้ว</t>
  </si>
  <si>
    <t>กัญญ์ชิสา</t>
  </si>
  <si>
    <t>หวัง</t>
  </si>
  <si>
    <t>จิณณพัสม์</t>
  </si>
  <si>
    <t>ชุมจันทร์</t>
  </si>
  <si>
    <t>จิรภิญญา</t>
  </si>
  <si>
    <t>โสภาธิวงษ์</t>
  </si>
  <si>
    <t>ชญานิษฐ์</t>
  </si>
  <si>
    <t>พรหมณะ</t>
  </si>
  <si>
    <t>ณัฏฐณิชา</t>
  </si>
  <si>
    <t>สุขยิรัญ</t>
  </si>
  <si>
    <t>ปิ่นแก้ว</t>
  </si>
  <si>
    <t>ธัญชนก</t>
  </si>
  <si>
    <t>ชมภูพล</t>
  </si>
  <si>
    <t>นภัสสร</t>
  </si>
  <si>
    <t>ธนะภาชน์</t>
  </si>
  <si>
    <t>นลินนิภา</t>
  </si>
  <si>
    <t>เสวตเวช</t>
  </si>
  <si>
    <t>นันทพัทธ์</t>
  </si>
  <si>
    <t>สังเมฆ</t>
  </si>
  <si>
    <t>ใบบุญ</t>
  </si>
  <si>
    <t>จำรูญพันธ์</t>
  </si>
  <si>
    <t>ปัญชลิกา</t>
  </si>
  <si>
    <t>อยู่คง</t>
  </si>
  <si>
    <t>ปุณยาพร</t>
  </si>
  <si>
    <t>บัวทอง</t>
  </si>
  <si>
    <t>พริฏฐา</t>
  </si>
  <si>
    <t>ฮั่นเฉียง</t>
  </si>
  <si>
    <t>วิรัลยุพา</t>
  </si>
  <si>
    <t>อัครบัณฑิตสกุล</t>
  </si>
  <si>
    <t>อัญชิษฐา</t>
  </si>
  <si>
    <t>ทองสุข</t>
  </si>
  <si>
    <t>ประถมพุทธนิคม</t>
  </si>
  <si>
    <t>กฤติภัทร</t>
  </si>
  <si>
    <t>มณีจันทร์</t>
  </si>
  <si>
    <t>กันต์</t>
  </si>
  <si>
    <t>อรุณสกุล</t>
  </si>
  <si>
    <t>ชิณท์ณภัทร</t>
  </si>
  <si>
    <t>นวลแก้ว</t>
  </si>
  <si>
    <t>เดชทัต</t>
  </si>
  <si>
    <t>บุญญานุรักษ์</t>
  </si>
  <si>
    <t>ธนรรณพ</t>
  </si>
  <si>
    <t>ธรรมศิลา</t>
  </si>
  <si>
    <t>ธิปก</t>
  </si>
  <si>
    <t>ถิระรุ่งเรือง</t>
  </si>
  <si>
    <t>ธุวานันท์</t>
  </si>
  <si>
    <t>หนูยศ</t>
  </si>
  <si>
    <t>ปริยวิศว์</t>
  </si>
  <si>
    <t>แสงแดง</t>
  </si>
  <si>
    <t>พาทิศ</t>
  </si>
  <si>
    <t>มีวงษ์</t>
  </si>
  <si>
    <t>พิสุทธิ์วัชร์</t>
  </si>
  <si>
    <t>เพ็ชรเกลี้ยง</t>
  </si>
  <si>
    <t>โพธิเศรษฐ์</t>
  </si>
  <si>
    <t>สุทธิโพธิ์</t>
  </si>
  <si>
    <t>ภูดิศ</t>
  </si>
  <si>
    <t>เกิดมุสิก</t>
  </si>
  <si>
    <t>ภูบดี</t>
  </si>
  <si>
    <t>เลื่อมใสสุข</t>
  </si>
  <si>
    <t>ภูมิรพี</t>
  </si>
  <si>
    <t>เกตุทอง</t>
  </si>
  <si>
    <t>ภูริณัฐ</t>
  </si>
  <si>
    <t>ธรฤทธิ์</t>
  </si>
  <si>
    <t>วิภู</t>
  </si>
  <si>
    <t>แผ้วสูงเนิน</t>
  </si>
  <si>
    <t>เวชพิสิฐ</t>
  </si>
  <si>
    <t>มั่นวงค์วิโรจน์</t>
  </si>
  <si>
    <t>ศิวัช</t>
  </si>
  <si>
    <t>สุขแดง</t>
  </si>
  <si>
    <t>ศุภกฤต</t>
  </si>
  <si>
    <t>ทองสร้อย</t>
  </si>
  <si>
    <t>กชพรรณ</t>
  </si>
  <si>
    <t>บุญแก้ว</t>
  </si>
  <si>
    <t>ญาณิชา</t>
  </si>
  <si>
    <t>ศุทธางกูร</t>
  </si>
  <si>
    <t>ญาณิศา</t>
  </si>
  <si>
    <t>รุ่งรัตนชวาลา</t>
  </si>
  <si>
    <t>ณัฐพัชร์</t>
  </si>
  <si>
    <t>ธัญญพัฒน์</t>
  </si>
  <si>
    <t>ทองประเสริฐ</t>
  </si>
  <si>
    <t>นราวดี</t>
  </si>
  <si>
    <t>ศรีภิรมย์มิตร</t>
  </si>
  <si>
    <t>นวกชมณ</t>
  </si>
  <si>
    <t>จินดารักษ์</t>
  </si>
  <si>
    <t>บุญยวีร์</t>
  </si>
  <si>
    <t>พุทธสุขา</t>
  </si>
  <si>
    <t>ปติมา</t>
  </si>
  <si>
    <t>มาศหนู</t>
  </si>
  <si>
    <t>เจ้ยยา</t>
  </si>
  <si>
    <t>เปมิกา</t>
  </si>
  <si>
    <t>ไชยเพชร</t>
  </si>
  <si>
    <t>ภัทรลภา</t>
  </si>
  <si>
    <t>ดิษฐ์อำไพ</t>
  </si>
  <si>
    <t>รมน</t>
  </si>
  <si>
    <t>รัตนอุทัยกูล</t>
  </si>
  <si>
    <t>วนัฐสนันท์</t>
  </si>
  <si>
    <t>แสงมณี</t>
  </si>
  <si>
    <t>วรัชภา</t>
  </si>
  <si>
    <t>อริณญา</t>
  </si>
  <si>
    <t>จงอริยะกุล</t>
  </si>
  <si>
    <t>อริสรา</t>
  </si>
  <si>
    <t>ทองพรหม</t>
  </si>
  <si>
    <t>อนุบาลดวงใจแม่</t>
  </si>
  <si>
    <t>อนุบาลกานตราช</t>
  </si>
  <si>
    <t>เซนต์โยเซฟ เกาะสมุย</t>
  </si>
  <si>
    <t>เกียรติภูมิ</t>
  </si>
  <si>
    <t>สุวรรณรัตน์</t>
  </si>
  <si>
    <t>คุณัญญู</t>
  </si>
  <si>
    <t>สมุทรเก่า</t>
  </si>
  <si>
    <t>จักรภัทร</t>
  </si>
  <si>
    <t>พุ่มพร</t>
  </si>
  <si>
    <t>จักรินทร์</t>
  </si>
  <si>
    <t>จันทร์นวล</t>
  </si>
  <si>
    <t>ชลพัฒน์</t>
  </si>
  <si>
    <t>สะมีหนู</t>
  </si>
  <si>
    <t>ณรงค์รัชช์</t>
  </si>
  <si>
    <t>ณัฐภัทร์</t>
  </si>
  <si>
    <t>ช่างสลัก</t>
  </si>
  <si>
    <t>ธชย</t>
  </si>
  <si>
    <t>เหลืองอรุณ</t>
  </si>
  <si>
    <t>อินทร์โสม</t>
  </si>
  <si>
    <t>ธนวรรธน์</t>
  </si>
  <si>
    <t>มีภูมิ</t>
  </si>
  <si>
    <t>ธีทัต</t>
  </si>
  <si>
    <t>มุสิกะ</t>
  </si>
  <si>
    <t>ธีธัช</t>
  </si>
  <si>
    <t>เมืองดี</t>
  </si>
  <si>
    <t>ปราชญ์ปฐวีร์</t>
  </si>
  <si>
    <t>มีสิทธิ์</t>
  </si>
  <si>
    <t>พชร</t>
  </si>
  <si>
    <t>ชุติมันต์</t>
  </si>
  <si>
    <t>พัทธดนย์</t>
  </si>
  <si>
    <t>สุรียพรรณ</t>
  </si>
  <si>
    <t>พิชญุตม์</t>
  </si>
  <si>
    <t>คงอินทร์</t>
  </si>
  <si>
    <t>พิทวัส</t>
  </si>
  <si>
    <t>แก้วเรือง</t>
  </si>
  <si>
    <t>ภวินท์</t>
  </si>
  <si>
    <t>สุวรรณบุตร</t>
  </si>
  <si>
    <t>วรพงศ์</t>
  </si>
  <si>
    <t>พงศ์จันทร์เสถียร</t>
  </si>
  <si>
    <t>ศิรชัช</t>
  </si>
  <si>
    <t>ประชุมรัตน์</t>
  </si>
  <si>
    <t>เศรษฐ์ธนธรณ์</t>
  </si>
  <si>
    <t>ลูกจันทร์</t>
  </si>
  <si>
    <t>อภิวิชญ์</t>
  </si>
  <si>
    <t>การดี</t>
  </si>
  <si>
    <t>อิทธิพัทธ์</t>
  </si>
  <si>
    <t>คงเพชร</t>
  </si>
  <si>
    <t>กัญญาพัชร</t>
  </si>
  <si>
    <t>บุญฤทธิ์</t>
  </si>
  <si>
    <t>เดชนะ</t>
  </si>
  <si>
    <t>ชยิสรา</t>
  </si>
  <si>
    <t>ศรีเกิด</t>
  </si>
  <si>
    <t>ชิชญาส์</t>
  </si>
  <si>
    <t>พูลเพิ่มผล</t>
  </si>
  <si>
    <t>ณัฐกฤตา</t>
  </si>
  <si>
    <t>ดีจุฑามณี</t>
  </si>
  <si>
    <t>ณัฐณิชา</t>
  </si>
  <si>
    <t>คล้ายเพชร</t>
  </si>
  <si>
    <t>ธนัชญา</t>
  </si>
  <si>
    <t>นันท์นภัส</t>
  </si>
  <si>
    <t>ใจกว้าง</t>
  </si>
  <si>
    <t>บุณฑริกา</t>
  </si>
  <si>
    <t>ศรีเพชรพูล</t>
  </si>
  <si>
    <t>เบญญาภา</t>
  </si>
  <si>
    <t>เซ็นเชาวนิช</t>
  </si>
  <si>
    <t>พัสตราภรณ์</t>
  </si>
  <si>
    <t>เล็กน้อย</t>
  </si>
  <si>
    <t>พิมพ์ชนก</t>
  </si>
  <si>
    <t>ไมทอง</t>
  </si>
  <si>
    <t>ภรณ์ชนก</t>
  </si>
  <si>
    <t>ยูระวงค์</t>
  </si>
  <si>
    <t>ภัควดี</t>
  </si>
  <si>
    <t>ทิพย์อักษร</t>
  </si>
  <si>
    <t>รังสิยา</t>
  </si>
  <si>
    <t>ชมแดง</t>
  </si>
  <si>
    <t>วรวลัญช์</t>
  </si>
  <si>
    <t>เจนเจริญวงศ์</t>
  </si>
  <si>
    <t>สุขิตา</t>
  </si>
  <si>
    <t>เสือคำ</t>
  </si>
  <si>
    <t>อนุบาลวัดเขาสุวรรณประดิษฐ์</t>
  </si>
  <si>
    <t>เทศบาล ๓ วัดสมุทราราม</t>
  </si>
  <si>
    <t>ฐิติศักดิ์</t>
  </si>
  <si>
    <t>เครือหงส์</t>
  </si>
  <si>
    <t>ณัฎฐพัชร์</t>
  </si>
  <si>
    <t>เจริญทรัพย์</t>
  </si>
  <si>
    <t>ติณณภพ</t>
  </si>
  <si>
    <t>เลวัน</t>
  </si>
  <si>
    <t>ทีทัช</t>
  </si>
  <si>
    <t>ทรัพย์มัน</t>
  </si>
  <si>
    <t>ธีระสิทธิ</t>
  </si>
  <si>
    <t>แซ่ลิ้ม</t>
  </si>
  <si>
    <t>นรินทร์ภัทร์</t>
  </si>
  <si>
    <t>ใจชื่น</t>
  </si>
  <si>
    <t>ปกรณ์</t>
  </si>
  <si>
    <t>ลิ่มพิพัฒน์กุล</t>
  </si>
  <si>
    <t>ปวีณ</t>
  </si>
  <si>
    <t>จันทร์เสาร์</t>
  </si>
  <si>
    <t>ปุณณเมธ</t>
  </si>
  <si>
    <t>บุรพัฒนานนท์</t>
  </si>
  <si>
    <t>ปุณณวิช</t>
  </si>
  <si>
    <t>สีสังข์</t>
  </si>
  <si>
    <t>ปุรเชษฐ์</t>
  </si>
  <si>
    <t>ภูมิไชยา</t>
  </si>
  <si>
    <t>พชรพล</t>
  </si>
  <si>
    <t>ประทุมทอง</t>
  </si>
  <si>
    <t>พสิษฐ์</t>
  </si>
  <si>
    <t>โพธิ์บุรี</t>
  </si>
  <si>
    <t>ภีมพัฒน์</t>
  </si>
  <si>
    <t>วงศ์วิเชียร</t>
  </si>
  <si>
    <t>ภูธาม</t>
  </si>
  <si>
    <t>แก้วไทย</t>
  </si>
  <si>
    <t>แมนทัต</t>
  </si>
  <si>
    <t>แก่นกระจ่าง</t>
  </si>
  <si>
    <t>วุฒิภัทร</t>
  </si>
  <si>
    <t>เกื้อกูล</t>
  </si>
  <si>
    <t>ศศิน</t>
  </si>
  <si>
    <t>รองเมือง</t>
  </si>
  <si>
    <t>สรวิชญ์</t>
  </si>
  <si>
    <t>ภัทรนรางกูร</t>
  </si>
  <si>
    <t>อนันตชัย</t>
  </si>
  <si>
    <t>สาระคง</t>
  </si>
  <si>
    <t>อัศดาวุฒิ</t>
  </si>
  <si>
    <t>นันทะศรี</t>
  </si>
  <si>
    <t>กัญญ์วรา</t>
  </si>
  <si>
    <t>ธารายศ</t>
  </si>
  <si>
    <t>กัณติชา</t>
  </si>
  <si>
    <t>เรืองสวัสดิ์</t>
  </si>
  <si>
    <t>กันติชา</t>
  </si>
  <si>
    <t>โรมโคกสูง</t>
  </si>
  <si>
    <t>ณริดา</t>
  </si>
  <si>
    <t>วิริยะวารี</t>
  </si>
  <si>
    <t>ณัฐฐะวีวรรณ</t>
  </si>
  <si>
    <t>ตุลาพันธ์</t>
  </si>
  <si>
    <t>ณิชา</t>
  </si>
  <si>
    <t>อินคีรี</t>
  </si>
  <si>
    <t>รักษาพราหมณ์</t>
  </si>
  <si>
    <t>บุณญดา</t>
  </si>
  <si>
    <t>ดอนทราย</t>
  </si>
  <si>
    <t>ปราณิสา</t>
  </si>
  <si>
    <t>แก้วมีศรี</t>
  </si>
  <si>
    <t>ปริยากร</t>
  </si>
  <si>
    <t>หนูกุล</t>
  </si>
  <si>
    <t>ปุญญิศา</t>
  </si>
  <si>
    <t>มิตรมัย</t>
  </si>
  <si>
    <t>พัณณ์ชุภา</t>
  </si>
  <si>
    <t>ไชยวงศ์</t>
  </si>
  <si>
    <t>พิชชาภา</t>
  </si>
  <si>
    <t>ทองมาก</t>
  </si>
  <si>
    <t>รัตนากร</t>
  </si>
  <si>
    <t>เกตุเรน</t>
  </si>
  <si>
    <t>วรรณรดา</t>
  </si>
  <si>
    <t>มีสุข</t>
  </si>
  <si>
    <t>วิรัลพัชร</t>
  </si>
  <si>
    <t>สุวรรณสินธุ์</t>
  </si>
  <si>
    <t>เรืองนุ้ย</t>
  </si>
  <si>
    <t>ศุภิสรา</t>
  </si>
  <si>
    <t>ทองเนื้อสุก</t>
  </si>
  <si>
    <t>เทศบาล ๔ (วัดโพธาวาส)</t>
  </si>
  <si>
    <t>กันตพงศ์</t>
  </si>
  <si>
    <t>จินดา</t>
  </si>
  <si>
    <t>เกลื่อนเมือง</t>
  </si>
  <si>
    <t>กิตตินันท์</t>
  </si>
  <si>
    <t>ทองสกุล</t>
  </si>
  <si>
    <t>คณพศ</t>
  </si>
  <si>
    <t>นุ้ยเจริญ</t>
  </si>
  <si>
    <t>ชยานันต์</t>
  </si>
  <si>
    <t>วรรณบุรี</t>
  </si>
  <si>
    <t>บัวผิน</t>
  </si>
  <si>
    <t>ธีรนัย</t>
  </si>
  <si>
    <t>เสาะแสวง</t>
  </si>
  <si>
    <t>ปัญจพัฒน์</t>
  </si>
  <si>
    <t>เศรษฐพลอย</t>
  </si>
  <si>
    <t>ปัญญาโชติ</t>
  </si>
  <si>
    <t>จันพุ่ม</t>
  </si>
  <si>
    <t>พนษ์</t>
  </si>
  <si>
    <t>ไชยหงษ์</t>
  </si>
  <si>
    <t>ภัณณวัฒฌ์</t>
  </si>
  <si>
    <t>ช้อยชาญชัยกุล</t>
  </si>
  <si>
    <t>ภูเบศ</t>
  </si>
  <si>
    <t>เวทยาวงศ์</t>
  </si>
  <si>
    <t>ภูมิธนินทร์</t>
  </si>
  <si>
    <t>ติรเศรษฐ์</t>
  </si>
  <si>
    <t>ภูมิวิช</t>
  </si>
  <si>
    <t>สิทธิพงษ์</t>
  </si>
  <si>
    <t>ศุภกฤฒ</t>
  </si>
  <si>
    <t>สิทธิรักษ์</t>
  </si>
  <si>
    <t>เสฏฐวัฒน์</t>
  </si>
  <si>
    <t>ชาแก้ว</t>
  </si>
  <si>
    <t>อคิราห์</t>
  </si>
  <si>
    <t>นุ่นชูผล</t>
  </si>
  <si>
    <t>อัสนัร</t>
  </si>
  <si>
    <t>โต๊ะหลาง</t>
  </si>
  <si>
    <t>กฤตกมล</t>
  </si>
  <si>
    <t>ไกรวงศ์</t>
  </si>
  <si>
    <t>กวินรพัฒน์</t>
  </si>
  <si>
    <t>ทับเกลี้ยง</t>
  </si>
  <si>
    <t>กัญญาพัชญ์</t>
  </si>
  <si>
    <t>ยืนนาน</t>
  </si>
  <si>
    <t>กุลรัตน์</t>
  </si>
  <si>
    <t>ทานตะวัน</t>
  </si>
  <si>
    <t>กุลิสรา</t>
  </si>
  <si>
    <t>ทองตากรณ์</t>
  </si>
  <si>
    <t>ชุดาภัค</t>
  </si>
  <si>
    <t>พิกุลทอง</t>
  </si>
  <si>
    <t>ธณิดา</t>
  </si>
  <si>
    <t>ดาวเรือง</t>
  </si>
  <si>
    <t>ธารารัตน์</t>
  </si>
  <si>
    <t>เจริญรักษ์</t>
  </si>
  <si>
    <t>ธิรดา</t>
  </si>
  <si>
    <t>สุขาพันธ์</t>
  </si>
  <si>
    <t>แสนพล</t>
  </si>
  <si>
    <t>นิชาภา</t>
  </si>
  <si>
    <t>จิตต์จำนงค์</t>
  </si>
  <si>
    <t>ปัญจรัตน์</t>
  </si>
  <si>
    <t>ชูแก้ว</t>
  </si>
  <si>
    <t>ปัจจัยโคถา</t>
  </si>
  <si>
    <t>พนัชกร</t>
  </si>
  <si>
    <t>นวลละออง</t>
  </si>
  <si>
    <t>ภคพัชศ์</t>
  </si>
  <si>
    <t>ใจซื่อ</t>
  </si>
  <si>
    <t>มิญช์ณิชา</t>
  </si>
  <si>
    <t>นาไร</t>
  </si>
  <si>
    <t>รสกร</t>
  </si>
  <si>
    <t>สุขเขียว</t>
  </si>
  <si>
    <t>รินรดา</t>
  </si>
  <si>
    <t>พุทธิพงษ์</t>
  </si>
  <si>
    <t>ลัลณ์ลลิณ</t>
  </si>
  <si>
    <t>แก้วเนิน</t>
  </si>
  <si>
    <t>เวชพีชญา</t>
  </si>
  <si>
    <t>วงศ์เวชสวัสดิ์</t>
  </si>
  <si>
    <t>ศกลวรรณ</t>
  </si>
  <si>
    <t>มีบำรุง</t>
  </si>
  <si>
    <t>อายุศะนิล</t>
  </si>
  <si>
    <t>อบจ. สุราษฎร์ธานี ๒ (บ้านดอนเกลี้ยง)</t>
  </si>
  <si>
    <t>เทศบาล ๑ (บ้านไร่หลวง)</t>
  </si>
  <si>
    <t>เรืองดรุณีวิทยา</t>
  </si>
  <si>
    <t>กฤษณภัค</t>
  </si>
  <si>
    <t>เลิศไกร</t>
  </si>
  <si>
    <t>ก้องกิดากร</t>
  </si>
  <si>
    <t>ขำคง</t>
  </si>
  <si>
    <t>ก้องภพ</t>
  </si>
  <si>
    <t>วรรณชนะ</t>
  </si>
  <si>
    <t>จิรัฏฐ์</t>
  </si>
  <si>
    <t>นุ่นแก้ว</t>
  </si>
  <si>
    <t>ฉรรตวรรณ</t>
  </si>
  <si>
    <t>นิลรัตน์</t>
  </si>
  <si>
    <t>ญาณวุฒิ</t>
  </si>
  <si>
    <t>โดยประกอบ</t>
  </si>
  <si>
    <t>ตะวัน</t>
  </si>
  <si>
    <t>ภู่เชี่ยวชาญวิทย์</t>
  </si>
  <si>
    <t>ศรีสุข</t>
  </si>
  <si>
    <t>เพชรลุ</t>
  </si>
  <si>
    <t>ปัณณ์</t>
  </si>
  <si>
    <t>พัฒนจร</t>
  </si>
  <si>
    <t>ปัณณธร</t>
  </si>
  <si>
    <t>ผุดมาก</t>
  </si>
  <si>
    <t>เต้งชู</t>
  </si>
  <si>
    <t>สุเมธาอักษร</t>
  </si>
  <si>
    <t>พาคิณ</t>
  </si>
  <si>
    <t>เสนทอง</t>
  </si>
  <si>
    <t>ภัทรภูรินทร์</t>
  </si>
  <si>
    <t>ย่องบุตร</t>
  </si>
  <si>
    <t>ภูวเดช</t>
  </si>
  <si>
    <t>ทองเนียม</t>
  </si>
  <si>
    <t>รณภพ</t>
  </si>
  <si>
    <t>เก้าเอี้ยน</t>
  </si>
  <si>
    <t>ศุทธา</t>
  </si>
  <si>
    <t>สัตตะพันธ์</t>
  </si>
  <si>
    <t>กนกดารินทร์</t>
  </si>
  <si>
    <t>กฤชภร</t>
  </si>
  <si>
    <t>จิ๋วพัฒนกุล</t>
  </si>
  <si>
    <t>จารุพิชญา</t>
  </si>
  <si>
    <t>ชูแสงศรี</t>
  </si>
  <si>
    <t>จินห์จุฑา</t>
  </si>
  <si>
    <t>หอมหวล</t>
  </si>
  <si>
    <t>ชนกนันท์</t>
  </si>
  <si>
    <t>ขำหัวเตย</t>
  </si>
  <si>
    <t>ณฐมน</t>
  </si>
  <si>
    <t>อักษรดำ</t>
  </si>
  <si>
    <t>ณภรัณภร</t>
  </si>
  <si>
    <t>นฤรดานันท์</t>
  </si>
  <si>
    <t>นวพร</t>
  </si>
  <si>
    <t>ช้างนรินทร์</t>
  </si>
  <si>
    <t>ธิสงค์</t>
  </si>
  <si>
    <t>บุญทอง</t>
  </si>
  <si>
    <t>ปลายฉัตร</t>
  </si>
  <si>
    <t>ตรีสารวัฒน์</t>
  </si>
  <si>
    <t>ปีย์วรา</t>
  </si>
  <si>
    <t>อุทัศน์</t>
  </si>
  <si>
    <t>พรธีรา</t>
  </si>
  <si>
    <t>บุญพัฒน์</t>
  </si>
  <si>
    <t>พรพิมล</t>
  </si>
  <si>
    <t>สุขพงศ์พิมล</t>
  </si>
  <si>
    <t>พัทธนันท์</t>
  </si>
  <si>
    <t>เจริญพรพิมลกุล</t>
  </si>
  <si>
    <t>พิชามญชุ์</t>
  </si>
  <si>
    <t>พิมพ์ณดา</t>
  </si>
  <si>
    <t>รัตนจินดา</t>
  </si>
  <si>
    <t>พิมพิกา</t>
  </si>
  <si>
    <t>ระวังภัย</t>
  </si>
  <si>
    <t>รุสมีนา</t>
  </si>
  <si>
    <t>หวันจิ</t>
  </si>
  <si>
    <t>วรนันท์</t>
  </si>
  <si>
    <t>รักบำรุง</t>
  </si>
  <si>
    <t>อัญญณัฏฐ์</t>
  </si>
  <si>
    <t>รัตนพันธ์</t>
  </si>
  <si>
    <t>บ้านควนนิยม</t>
  </si>
  <si>
    <t>บ้านพร้อมบุญธีราศรมพุนพิน</t>
  </si>
  <si>
    <t>วัดวิโรจนาราม</t>
  </si>
  <si>
    <t>บ้านย่านดินแดง</t>
  </si>
  <si>
    <t>เทศบาล ๑ (เเตงอ่อนเผดิมวิทยา)</t>
  </si>
  <si>
    <t>ณชรัฐ</t>
  </si>
  <si>
    <t>พงศาปาน</t>
  </si>
  <si>
    <t>ณธรรศ</t>
  </si>
  <si>
    <t>คงไพร</t>
  </si>
  <si>
    <t>ณัฐชนนท์</t>
  </si>
  <si>
    <t>แซ่ว่อง</t>
  </si>
  <si>
    <t>แทนคุณ</t>
  </si>
  <si>
    <t>นนทพัทธ์</t>
  </si>
  <si>
    <t>ชุมนาค</t>
  </si>
  <si>
    <t>บุณญพัชร</t>
  </si>
  <si>
    <t>วิเชียร</t>
  </si>
  <si>
    <t>ปธานิน</t>
  </si>
  <si>
    <t>แจ่มภาพ</t>
  </si>
  <si>
    <t>ปวรริศฐ์</t>
  </si>
  <si>
    <t>ศรประสิทธิ์ชัย</t>
  </si>
  <si>
    <t>ปวรรุจ</t>
  </si>
  <si>
    <t>พรหมเจริญ</t>
  </si>
  <si>
    <t>ปารย์ลภัส</t>
  </si>
  <si>
    <t>อดุลยานุโกศล</t>
  </si>
  <si>
    <t>ปุณณกัณฐ์</t>
  </si>
  <si>
    <t>บุญพิทักษ์</t>
  </si>
  <si>
    <t>พสธร</t>
  </si>
  <si>
    <t>วิริยะจีระพิพัฒน์</t>
  </si>
  <si>
    <t>พาคุณ</t>
  </si>
  <si>
    <t>ไกรราญ</t>
  </si>
  <si>
    <t>รณพี</t>
  </si>
  <si>
    <t>ลิ้มสันติ</t>
  </si>
  <si>
    <t>วิชยุตย์</t>
  </si>
  <si>
    <t>อ่อนขวัญ</t>
  </si>
  <si>
    <t>สิรภพ</t>
  </si>
  <si>
    <t>อัครพล</t>
  </si>
  <si>
    <t>มติธรรม</t>
  </si>
  <si>
    <t>กัญพัชญ์</t>
  </si>
  <si>
    <t>มือเพ็ชร</t>
  </si>
  <si>
    <t>ปรางนาคี</t>
  </si>
  <si>
    <t>ฐรัชญา</t>
  </si>
  <si>
    <t>จันทร์ประดิษฐ์</t>
  </si>
  <si>
    <t>ฐิติชญาน์</t>
  </si>
  <si>
    <t>ชุมขันธ์</t>
  </si>
  <si>
    <t>ณัฐนพิน</t>
  </si>
  <si>
    <t>พร้อมประเสริฐ</t>
  </si>
  <si>
    <t>ณัฐริณีย์</t>
  </si>
  <si>
    <t>ฆังคะรัตน์</t>
  </si>
  <si>
    <t>นวรัตน์</t>
  </si>
  <si>
    <t>พูลมาศ</t>
  </si>
  <si>
    <t>นันทนัช</t>
  </si>
  <si>
    <t>เภตราใหญ่</t>
  </si>
  <si>
    <t>ทองเลม็ด</t>
  </si>
  <si>
    <t>ปภาดา</t>
  </si>
  <si>
    <t>สกุลเอกขุนทะเล</t>
  </si>
  <si>
    <t>ปวีณ์ธิดา</t>
  </si>
  <si>
    <t>โชติพันธ์</t>
  </si>
  <si>
    <t>ปันดิตา</t>
  </si>
  <si>
    <t>ชูช่วย</t>
  </si>
  <si>
    <t>ปุญณิสา</t>
  </si>
  <si>
    <t>มีเผือก</t>
  </si>
  <si>
    <t>ปุริมปรัชญ์</t>
  </si>
  <si>
    <t>แก่นแก้ว</t>
  </si>
  <si>
    <t>พัชรพร</t>
  </si>
  <si>
    <t>สิงห์จันทร์</t>
  </si>
  <si>
    <t>สุวรรณพงษ์</t>
  </si>
  <si>
    <t>ภวรัญชน์</t>
  </si>
  <si>
    <t>สุภัทรา</t>
  </si>
  <si>
    <t>แก้วมาระวัง</t>
  </si>
  <si>
    <t>อริศภ์ราฐ์</t>
  </si>
  <si>
    <t>เทียนศิลป์</t>
  </si>
  <si>
    <t>อักษราภัค</t>
  </si>
  <si>
    <t>ทวนไธสง</t>
  </si>
  <si>
    <t>ตันติวัตรกุล</t>
  </si>
  <si>
    <t>อุรัสยา</t>
  </si>
  <si>
    <t>บุญศรีวงศ์สกุล</t>
  </si>
  <si>
    <t>ฮัซวานี</t>
  </si>
  <si>
    <t>จันทรัตนา</t>
  </si>
  <si>
    <t>วัดนิลาราม</t>
  </si>
  <si>
    <t>คีรีรัฐนิคม</t>
  </si>
  <si>
    <t>วัดกลาง</t>
  </si>
  <si>
    <t>ไพบูลย์วิทยา</t>
  </si>
  <si>
    <t>นาสาร</t>
  </si>
  <si>
    <t>กฤษฎากร</t>
  </si>
  <si>
    <t>กัณรงค์</t>
  </si>
  <si>
    <t>จรินทร</t>
  </si>
  <si>
    <t>คล้ายพิกุล</t>
  </si>
  <si>
    <t>ชยังกูร</t>
  </si>
  <si>
    <t>ไชยมงคล</t>
  </si>
  <si>
    <t>ชัชวาลย์</t>
  </si>
  <si>
    <t>สำลี</t>
  </si>
  <si>
    <t>ชัญญาวัฒน์</t>
  </si>
  <si>
    <t>ทวีทอง</t>
  </si>
  <si>
    <t>ณพเก้า</t>
  </si>
  <si>
    <t>ดวงดาว</t>
  </si>
  <si>
    <t>ณวุธ</t>
  </si>
  <si>
    <t>จงควินิต</t>
  </si>
  <si>
    <t>ณัฐพัชญ์</t>
  </si>
  <si>
    <t>แซ่ฮ่าน</t>
  </si>
  <si>
    <t>ธนทัต</t>
  </si>
  <si>
    <t>พืชฟู</t>
  </si>
  <si>
    <t>นักรบ</t>
  </si>
  <si>
    <t>พุฒศิริ</t>
  </si>
  <si>
    <t>เนติพงษ์</t>
  </si>
  <si>
    <t>สุทธิรักษ์</t>
  </si>
  <si>
    <t>ปภังกร</t>
  </si>
  <si>
    <t>ปวริศ</t>
  </si>
  <si>
    <t>ใจคง</t>
  </si>
  <si>
    <t>ปัญญ์คนานต์</t>
  </si>
  <si>
    <t>พงศพัศ</t>
  </si>
  <si>
    <t>เกิดกุญชร</t>
  </si>
  <si>
    <t>โทวิรัตน์</t>
  </si>
  <si>
    <t>ศิริมงคล</t>
  </si>
  <si>
    <t>อินทจักร</t>
  </si>
  <si>
    <t>กชพร</t>
  </si>
  <si>
    <t>ทองเรือง</t>
  </si>
  <si>
    <t>มีเศษ</t>
  </si>
  <si>
    <t>กัณฑ์กวี</t>
  </si>
  <si>
    <t>พูลสวัสดิ์</t>
  </si>
  <si>
    <t>กิ่งฟ้า</t>
  </si>
  <si>
    <t>มีแก้ว</t>
  </si>
  <si>
    <t>แก้มใส</t>
  </si>
  <si>
    <t>เมืองสง</t>
  </si>
  <si>
    <t>จิณัฐตา</t>
  </si>
  <si>
    <t>วารีเพชร</t>
  </si>
  <si>
    <t>ชาลิสา</t>
  </si>
  <si>
    <t>วุฒิ</t>
  </si>
  <si>
    <t>ญาดา</t>
  </si>
  <si>
    <t>เล่งน้อย</t>
  </si>
  <si>
    <t>นาคพิน</t>
  </si>
  <si>
    <t>เจริญสินพิสุทธิ์</t>
  </si>
  <si>
    <t>ดวงฤดี</t>
  </si>
  <si>
    <t>สำเภา</t>
  </si>
  <si>
    <t>ธนิยา</t>
  </si>
  <si>
    <t>สินรื่น</t>
  </si>
  <si>
    <t>ธัญสุดา</t>
  </si>
  <si>
    <t>คงที่</t>
  </si>
  <si>
    <t>นวีนา</t>
  </si>
  <si>
    <t>อุบลรัตน์</t>
  </si>
  <si>
    <t>บุญจิรา</t>
  </si>
  <si>
    <t>ปัญญ์รวี</t>
  </si>
  <si>
    <t>มลิวัลย์</t>
  </si>
  <si>
    <t>ภัทรธิดา</t>
  </si>
  <si>
    <t>หนูจีนจิต</t>
  </si>
  <si>
    <t>มณธิชา</t>
  </si>
  <si>
    <t>อิทธาภิชัย</t>
  </si>
  <si>
    <t>วีรภัทรา</t>
  </si>
  <si>
    <t>รัญเวท</t>
  </si>
  <si>
    <t>ศิวพร</t>
  </si>
  <si>
    <t>แจ้งเศษ</t>
  </si>
  <si>
    <t>สรีรัตน์</t>
  </si>
  <si>
    <t>สุวิชาญนรกิจ</t>
  </si>
  <si>
    <t>สุพิชชา</t>
  </si>
  <si>
    <t>ใจเอื้อ</t>
  </si>
  <si>
    <t>ไอศิกา</t>
  </si>
  <si>
    <t>จีระพันธุ์</t>
  </si>
  <si>
    <t>ตวงวิชช์พัฒนา</t>
  </si>
  <si>
    <t>วัดบ้านใน</t>
  </si>
  <si>
    <t>วัดเเจ้ง</t>
  </si>
  <si>
    <t>เทศบาลบ้าน ๕ วสุนธราภิวัฒก์</t>
  </si>
  <si>
    <t>เทศบาล ๒ วัดสระเกศ</t>
  </si>
  <si>
    <t>กฤตเมธ</t>
  </si>
  <si>
    <t>เงินสยาม</t>
  </si>
  <si>
    <t>กันตินันท์</t>
  </si>
  <si>
    <t>ยุติธรรม</t>
  </si>
  <si>
    <t>ชุมพล</t>
  </si>
  <si>
    <t>แดงทอง</t>
  </si>
  <si>
    <t>ณัฏฐวี</t>
  </si>
  <si>
    <t>แช่มชื่น</t>
  </si>
  <si>
    <t>จินโต</t>
  </si>
  <si>
    <t>สิงพรหม</t>
  </si>
  <si>
    <t>โสมดี</t>
  </si>
  <si>
    <t>เพ็ชรขุ้ม</t>
  </si>
  <si>
    <t>ธีร์ธวัช</t>
  </si>
  <si>
    <t>ศิริมาศ</t>
  </si>
  <si>
    <t>ยวนานนท์</t>
  </si>
  <si>
    <t>ศรีสวัสดิ์</t>
  </si>
  <si>
    <t>ขาวสนิท</t>
  </si>
  <si>
    <t>นาคสงค์</t>
  </si>
  <si>
    <t>ยิ่งศักดิ์</t>
  </si>
  <si>
    <t>บุญญาธิการ</t>
  </si>
  <si>
    <t>วัชพล</t>
  </si>
  <si>
    <t>เสนา</t>
  </si>
  <si>
    <t>อดินันท์</t>
  </si>
  <si>
    <t>ทองแท่ง</t>
  </si>
  <si>
    <t>กชกร</t>
  </si>
  <si>
    <t>เจริญรูป</t>
  </si>
  <si>
    <t>กมลลักษณ์</t>
  </si>
  <si>
    <t>ศรีวิเชียร</t>
  </si>
  <si>
    <t>กัญญาภัทร</t>
  </si>
  <si>
    <t>ด่านอนุรักษ์</t>
  </si>
  <si>
    <t>กิ่งเพชร</t>
  </si>
  <si>
    <t>เกวลิน</t>
  </si>
  <si>
    <t>สุบรรณ์</t>
  </si>
  <si>
    <t>จิรสุดา</t>
  </si>
  <si>
    <t>รอดเพชร์</t>
  </si>
  <si>
    <t>ชนิศา</t>
  </si>
  <si>
    <t>ทองปาน</t>
  </si>
  <si>
    <t>ณชนันทน์</t>
  </si>
  <si>
    <t>อานนท์</t>
  </si>
  <si>
    <t>ธมลวรรณ</t>
  </si>
  <si>
    <t>เทพญวน</t>
  </si>
  <si>
    <t>ธีมาพร</t>
  </si>
  <si>
    <t>นิเวศน์</t>
  </si>
  <si>
    <t>ภู่ศรีจันทร์</t>
  </si>
  <si>
    <t>ปัญฑิตา</t>
  </si>
  <si>
    <t>ล่ำสวย</t>
  </si>
  <si>
    <t>มีวงศ์</t>
  </si>
  <si>
    <t>ปุณรดา</t>
  </si>
  <si>
    <t>แซ่หลี</t>
  </si>
  <si>
    <t>พรพิรุณ</t>
  </si>
  <si>
    <t>สุขสงค์</t>
  </si>
  <si>
    <t>พัทธ์ศรินท์</t>
  </si>
  <si>
    <t>วุฒิศาสน์</t>
  </si>
  <si>
    <t>แพรพลอย</t>
  </si>
  <si>
    <t>บุญนำ</t>
  </si>
  <si>
    <t>ภัชกมล</t>
  </si>
  <si>
    <t>คำแก้ว</t>
  </si>
  <si>
    <t>ภัทรมน</t>
  </si>
  <si>
    <t>ถาวะรังค์</t>
  </si>
  <si>
    <t>มัณฑรีย์ญา</t>
  </si>
  <si>
    <t>เครือพัฒน์</t>
  </si>
  <si>
    <t>ยีหรีม</t>
  </si>
  <si>
    <t>สลินดา</t>
  </si>
  <si>
    <t>แก้วลำหัด</t>
  </si>
  <si>
    <t>อภิชญา</t>
  </si>
  <si>
    <t>รัตตมณี</t>
  </si>
  <si>
    <t>บ้านชายท่า</t>
  </si>
  <si>
    <t>บ้านเกาะเต่า</t>
  </si>
  <si>
    <t>อนุบาลพฤษชาติ</t>
  </si>
  <si>
    <t>ก้องกิตติพัทธ์</t>
  </si>
  <si>
    <t>กิ่งแก้ว</t>
  </si>
  <si>
    <t>กานตณพงศ์</t>
  </si>
  <si>
    <t>ชูศรี</t>
  </si>
  <si>
    <t>คูณเศรษฐ์</t>
  </si>
  <si>
    <t>เฮนะเกษตร</t>
  </si>
  <si>
    <t>ณฐกร</t>
  </si>
  <si>
    <t>แสงทวี</t>
  </si>
  <si>
    <t>ณเสฏฐ์</t>
  </si>
  <si>
    <t>บำรุง</t>
  </si>
  <si>
    <t>ตรัยคุณ</t>
  </si>
  <si>
    <t>วิสาละ</t>
  </si>
  <si>
    <t>ไตรทศ</t>
  </si>
  <si>
    <t>ศิลประกอบ</t>
  </si>
  <si>
    <t>ธนัฐพัฒน์</t>
  </si>
  <si>
    <t>กุลวิริยะ</t>
  </si>
  <si>
    <t>นาร์ซิลชา</t>
  </si>
  <si>
    <t>หมัดชา</t>
  </si>
  <si>
    <t>บรรณสรณ์</t>
  </si>
  <si>
    <t>รุ่งแสนสุขสกุล</t>
  </si>
  <si>
    <t>ปภาวิน</t>
  </si>
  <si>
    <t>พานิชชาติ</t>
  </si>
  <si>
    <t>ภูมิภัทร</t>
  </si>
  <si>
    <t>ชมอินทร์</t>
  </si>
  <si>
    <t>อชิตพงศ์</t>
  </si>
  <si>
    <t>ตู้ประกาย</t>
  </si>
  <si>
    <t>อติคุณ</t>
  </si>
  <si>
    <t>สุขผล</t>
  </si>
  <si>
    <t>อธิวิชล์</t>
  </si>
  <si>
    <t>กิตติวัฒนาวงศ์</t>
  </si>
  <si>
    <t>อัฏวีกร</t>
  </si>
  <si>
    <t>บุญคง</t>
  </si>
  <si>
    <t>พรมเยาว์</t>
  </si>
  <si>
    <t>แก้วกรกุล</t>
  </si>
  <si>
    <t>ณฏฐกันย์</t>
  </si>
  <si>
    <t>เทือกสุบรรณ</t>
  </si>
  <si>
    <t>ณภัทร</t>
  </si>
  <si>
    <t>แสงโสภิต</t>
  </si>
  <si>
    <t>มาฆทาน</t>
  </si>
  <si>
    <t>ธนัญชนก</t>
  </si>
  <si>
    <t>ตันธนกุล</t>
  </si>
  <si>
    <t>ธัญลักษณ์</t>
  </si>
  <si>
    <t>บัวลอย</t>
  </si>
  <si>
    <t>บุณณดา</t>
  </si>
  <si>
    <t>ฝู</t>
  </si>
  <si>
    <t>ปะราลี</t>
  </si>
  <si>
    <t>วีแก้ว</t>
  </si>
  <si>
    <t>ปัณฑารีย์</t>
  </si>
  <si>
    <t>แก้วน้อย</t>
  </si>
  <si>
    <t>พิชชา</t>
  </si>
  <si>
    <t>ปิ่นเพชร</t>
  </si>
  <si>
    <t>พิมพ์ษฎา</t>
  </si>
  <si>
    <t>ชูนวลศรี</t>
  </si>
  <si>
    <t>เพ็ญสิริ</t>
  </si>
  <si>
    <t>ทองสี</t>
  </si>
  <si>
    <t>วัดสว่างอารมณ์</t>
  </si>
  <si>
    <t>กฤติน</t>
  </si>
  <si>
    <t>อัมพุกานน</t>
  </si>
  <si>
    <t>เจนพิชัย</t>
  </si>
  <si>
    <t>กานตพัทธ์</t>
  </si>
  <si>
    <t>ทองแกมแก้ว</t>
  </si>
  <si>
    <t>กิตติพิชญ์</t>
  </si>
  <si>
    <t>พงษ์ดวง</t>
  </si>
  <si>
    <t>ณกฤต</t>
  </si>
  <si>
    <t>ประพันธ์</t>
  </si>
  <si>
    <t>ณัฐกวินทร์</t>
  </si>
  <si>
    <t>สิทธิยศ</t>
  </si>
  <si>
    <t>ณัฐนนท์</t>
  </si>
  <si>
    <t>บุญพันธ์</t>
  </si>
  <si>
    <t>ติณณ์</t>
  </si>
  <si>
    <t>วงศ์พิพัฒน์ศิลป์</t>
  </si>
  <si>
    <t>ธนภัทร</t>
  </si>
  <si>
    <t>แซ่ซิง</t>
  </si>
  <si>
    <t>ธรรมปพน</t>
  </si>
  <si>
    <t>ราดทุ่ง</t>
  </si>
  <si>
    <t>โชคคณาพิทักษ์</t>
  </si>
  <si>
    <t>นิรัติศัย</t>
  </si>
  <si>
    <t>เจริญพร</t>
  </si>
  <si>
    <t>บรรยวัสถ์</t>
  </si>
  <si>
    <t>แพละออง</t>
  </si>
  <si>
    <t>ปัณณวัฒน์</t>
  </si>
  <si>
    <t>เกษรสิทธิ์</t>
  </si>
  <si>
    <t>พุฒิภัทร</t>
  </si>
  <si>
    <t>ภวดล</t>
  </si>
  <si>
    <t>เงินยวง</t>
  </si>
  <si>
    <t>วิชญ์พล</t>
  </si>
  <si>
    <t>อินทจันทร์</t>
  </si>
  <si>
    <t>ศักร์สฤษฏิ์</t>
  </si>
  <si>
    <t>ดำเพ็ง</t>
  </si>
  <si>
    <t>กมลณัฐ</t>
  </si>
  <si>
    <t>เพิงใหญ่</t>
  </si>
  <si>
    <t>กัลยากร</t>
  </si>
  <si>
    <t>เกิดเมฆ</t>
  </si>
  <si>
    <t>กิ่งณัฎฐา</t>
  </si>
  <si>
    <t>จิรภัทร</t>
  </si>
  <si>
    <t>วาริชกิจกุล</t>
  </si>
  <si>
    <t>ชญานิศ</t>
  </si>
  <si>
    <t>ศรีนวมะ</t>
  </si>
  <si>
    <t>ณทัชชา</t>
  </si>
  <si>
    <t>ณัฏฐ์ปภัสร์</t>
  </si>
  <si>
    <t>ณัฐธยาน์</t>
  </si>
  <si>
    <t>ชลธารสฤษฏ์</t>
  </si>
  <si>
    <t>ณัฐรินีย์</t>
  </si>
  <si>
    <t>จิระวรรณ</t>
  </si>
  <si>
    <t>ณิชาภา</t>
  </si>
  <si>
    <t>เพชรรัตน์</t>
  </si>
  <si>
    <t>หวังสวาสดิ์</t>
  </si>
  <si>
    <t>ธัญพร</t>
  </si>
  <si>
    <t>ทองขาว</t>
  </si>
  <si>
    <t>สาระตุ้ย</t>
  </si>
  <si>
    <t>ปาณิศา</t>
  </si>
  <si>
    <t>คงพันธ์</t>
  </si>
  <si>
    <t>ปารมี</t>
  </si>
  <si>
    <t>แสงรังสี</t>
  </si>
  <si>
    <t>พรรณปพร</t>
  </si>
  <si>
    <t>ชำนาญ</t>
  </si>
  <si>
    <t>พิชญธิดา</t>
  </si>
  <si>
    <t>ชนะดี</t>
  </si>
  <si>
    <t>ภัสร์ศญากร</t>
  </si>
  <si>
    <t>สุขสวัสดิ์</t>
  </si>
  <si>
    <t>วริทธิ์ธร</t>
  </si>
  <si>
    <t>สุขประดิษฐ์</t>
  </si>
  <si>
    <t>ศรีวรินทร์</t>
  </si>
  <si>
    <t>แซ่ด่าน</t>
  </si>
  <si>
    <t>ศิริภา</t>
  </si>
  <si>
    <t>รุขะจี</t>
  </si>
  <si>
    <t>อัญชิสา</t>
  </si>
  <si>
    <t>ทูโมสิก</t>
  </si>
  <si>
    <t>ปรีญาดา</t>
  </si>
  <si>
    <t>มังกร</t>
  </si>
  <si>
    <t>ชูมี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</si>
</sst>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1041E]d\ mmmm\ yyyy;@"/>
    <numFmt numFmtId="165" formatCode="[$-107041E]d\ mmmm\ yyyy;@"/>
    <numFmt numFmtId="166" formatCode="0_ ;[Red]\-0\ "/>
  </numFmts>
  <fonts count="61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8"/>
      <name val="Cordia New"/>
      <family val="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2"/>
      <color theme="0"/>
      <name val="CordiaUPC"/>
      <family val="2"/>
      <charset val="22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sz val="14"/>
      <color theme="1"/>
      <name val="CordiaUPC"/>
      <family val="2"/>
      <charset val="222"/>
    </font>
    <font>
      <sz val="12"/>
      <color theme="1"/>
      <name val="CordiaUPC"/>
      <family val="2"/>
      <charset val="222"/>
    </font>
    <font>
      <sz val="11"/>
      <color theme="1"/>
      <name val="CordiaUPC"/>
      <family val="2"/>
      <charset val="22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4"/>
      <color indexed="8"/>
      <name val="TH Sarabun New"/>
      <family val="2"/>
    </font>
    <font>
      <b/>
      <sz val="14"/>
      <color theme="1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7"/>
      <name val="TH SarabunPSK"/>
      <family val="2"/>
    </font>
    <font>
      <b/>
      <sz val="20"/>
      <name val="TH SarabunPSK"/>
      <family val="2"/>
    </font>
    <font>
      <i/>
      <sz val="12"/>
      <color theme="1"/>
      <name val="TH Sarabun New"/>
      <family val="2"/>
    </font>
    <font>
      <sz val="14"/>
      <color theme="0"/>
      <name val="CordiaUPC"/>
      <family val="2"/>
      <charset val="222"/>
    </font>
    <font>
      <sz val="11"/>
      <color theme="0"/>
      <name val="CordiaUPC"/>
      <family val="2"/>
      <charset val="222"/>
    </font>
    <font>
      <sz val="22"/>
      <name val="TH SarabunPSK"/>
      <family val="2"/>
    </font>
    <font>
      <sz val="12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  <charset val="222"/>
    </font>
    <font>
      <sz val="11"/>
      <color rgb="FFFF0000"/>
      <name val="TH Sarabun New"/>
      <family val="2"/>
      <charset val="222"/>
    </font>
    <font>
      <i/>
      <sz val="12"/>
      <name val="TH Sarabun New"/>
      <family val="2"/>
      <charset val="222"/>
    </font>
    <font>
      <i/>
      <sz val="11"/>
      <name val="CordiaUPC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7"/>
      <name val="TH SarabunPSK"/>
      <family val="2"/>
    </font>
    <font>
      <sz val="18"/>
      <color rgb="FFFF0000"/>
      <name val="TH SarabunPSK"/>
      <family val="2"/>
    </font>
    <font>
      <b/>
      <sz val="16"/>
      <color rgb="FF0000CC"/>
      <name val="TH SarabunPSK"/>
      <family val="2"/>
    </font>
    <font>
      <sz val="12"/>
      <name val="CordiaUPC"/>
      <family val="2"/>
      <charset val="222"/>
    </font>
    <font>
      <i/>
      <sz val="12"/>
      <color rgb="FFFF0000"/>
      <name val="TH Sarabun New"/>
      <family val="2"/>
    </font>
    <font>
      <b/>
      <sz val="12"/>
      <name val="CordiaUPC"/>
      <family val="2"/>
      <charset val="222"/>
    </font>
    <font>
      <sz val="14"/>
      <name val="TH SarabunPSK"/>
      <family val="2"/>
    </font>
    <font>
      <b/>
      <sz val="11"/>
      <name val="TH Sarabun New"/>
      <family val="2"/>
    </font>
    <font>
      <b/>
      <sz val="11"/>
      <color rgb="FF0000FF"/>
      <name val="CordiaUPC"/>
      <family val="2"/>
    </font>
    <font>
      <sz val="18"/>
      <name val="TH SarabunPSK"/>
      <family val="2"/>
    </font>
    <font>
      <b/>
      <sz val="20"/>
      <color rgb="FFFF0000"/>
      <name val="TH SarabunPSK"/>
      <family val="2"/>
    </font>
    <font>
      <b/>
      <sz val="18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21" xfId="0" applyFont="1" applyBorder="1" applyAlignment="1">
      <alignment vertical="center" shrinkToFit="1"/>
    </xf>
    <xf numFmtId="0" fontId="10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shrinkToFit="1"/>
    </xf>
    <xf numFmtId="0" fontId="10" fillId="0" borderId="23" xfId="0" applyFont="1" applyBorder="1" applyAlignment="1">
      <alignment vertical="center" shrinkToFit="1"/>
    </xf>
    <xf numFmtId="0" fontId="10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 shrinkToFit="1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vertical="center"/>
    </xf>
    <xf numFmtId="2" fontId="13" fillId="0" borderId="30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2" fontId="13" fillId="0" borderId="3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2" fontId="13" fillId="0" borderId="24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2" fontId="13" fillId="0" borderId="32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10" fillId="0" borderId="38" xfId="0" applyFont="1" applyBorder="1" applyAlignment="1">
      <alignment horizontal="left" vertical="center" shrinkToFit="1"/>
    </xf>
    <xf numFmtId="0" fontId="10" fillId="0" borderId="39" xfId="0" applyFont="1" applyBorder="1" applyAlignment="1">
      <alignment horizontal="left" vertical="center" shrinkToFit="1"/>
    </xf>
    <xf numFmtId="2" fontId="13" fillId="0" borderId="37" xfId="0" applyNumberFormat="1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80" xfId="0" applyNumberFormat="1" applyFont="1" applyBorder="1" applyAlignment="1">
      <alignment horizontal="center" vertical="center"/>
    </xf>
    <xf numFmtId="2" fontId="13" fillId="0" borderId="36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3" fillId="0" borderId="2" xfId="0" quotePrefix="1" applyFont="1" applyBorder="1" applyAlignment="1">
      <alignment horizontal="center" vertical="center" shrinkToFit="1"/>
    </xf>
    <xf numFmtId="0" fontId="13" fillId="0" borderId="4" xfId="0" quotePrefix="1" applyFont="1" applyBorder="1" applyAlignment="1">
      <alignment horizontal="center" vertical="center" shrinkToFit="1"/>
    </xf>
    <xf numFmtId="0" fontId="13" fillId="0" borderId="1" xfId="0" quotePrefix="1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3" fillId="0" borderId="0" xfId="0" quotePrefix="1" applyFont="1" applyAlignment="1">
      <alignment horizontal="center" vertical="center" shrinkToFit="1"/>
    </xf>
    <xf numFmtId="0" fontId="35" fillId="0" borderId="1" xfId="0" applyFont="1" applyBorder="1" applyAlignment="1">
      <alignment horizontal="center" vertical="center" shrinkToFit="1"/>
    </xf>
    <xf numFmtId="0" fontId="35" fillId="0" borderId="6" xfId="0" applyFont="1" applyBorder="1" applyAlignment="1">
      <alignment vertical="center" shrinkToFit="1"/>
    </xf>
    <xf numFmtId="0" fontId="35" fillId="0" borderId="7" xfId="0" applyFont="1" applyBorder="1" applyAlignment="1">
      <alignment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8" xfId="0" applyFont="1" applyBorder="1" applyAlignment="1">
      <alignment vertical="center" shrinkToFit="1"/>
    </xf>
    <xf numFmtId="0" fontId="35" fillId="0" borderId="9" xfId="0" applyFont="1" applyBorder="1" applyAlignment="1">
      <alignment vertical="center" shrinkToFit="1"/>
    </xf>
    <xf numFmtId="0" fontId="35" fillId="0" borderId="4" xfId="0" applyFont="1" applyBorder="1" applyAlignment="1">
      <alignment horizontal="center" vertical="center" shrinkToFit="1"/>
    </xf>
    <xf numFmtId="0" fontId="35" fillId="0" borderId="10" xfId="0" applyFont="1" applyBorder="1" applyAlignment="1">
      <alignment vertical="center" shrinkToFit="1"/>
    </xf>
    <xf numFmtId="0" fontId="35" fillId="0" borderId="11" xfId="0" applyFont="1" applyBorder="1" applyAlignment="1">
      <alignment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12" xfId="0" applyFont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14" xfId="0" applyFont="1" applyBorder="1" applyAlignment="1">
      <alignment vertical="center" shrinkToFit="1"/>
    </xf>
    <xf numFmtId="0" fontId="35" fillId="0" borderId="15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2" fontId="13" fillId="0" borderId="29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6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4" xfId="0" applyFont="1" applyBorder="1" applyAlignment="1">
      <alignment vertical="center" shrinkToFit="1"/>
    </xf>
    <xf numFmtId="0" fontId="13" fillId="0" borderId="15" xfId="0" applyFont="1" applyBorder="1" applyAlignment="1">
      <alignment vertical="center" shrinkToFit="1"/>
    </xf>
    <xf numFmtId="0" fontId="36" fillId="0" borderId="0" xfId="0" applyFont="1" applyAlignment="1">
      <alignment vertical="center"/>
    </xf>
    <xf numFmtId="49" fontId="3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49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49" fontId="40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1" fontId="41" fillId="0" borderId="0" xfId="0" applyNumberFormat="1" applyFont="1" applyAlignment="1">
      <alignment horizontal="center" vertical="center"/>
    </xf>
    <xf numFmtId="0" fontId="44" fillId="2" borderId="4" xfId="0" applyFont="1" applyFill="1" applyBorder="1" applyAlignment="1">
      <alignment horizontal="center" vertical="center" shrinkToFit="1"/>
    </xf>
    <xf numFmtId="0" fontId="44" fillId="2" borderId="10" xfId="0" applyFont="1" applyFill="1" applyBorder="1" applyAlignment="1">
      <alignment vertical="center" shrinkToFit="1"/>
    </xf>
    <xf numFmtId="0" fontId="44" fillId="2" borderId="11" xfId="0" applyFont="1" applyFill="1" applyBorder="1" applyAlignment="1">
      <alignment vertical="center" shrinkToFit="1"/>
    </xf>
    <xf numFmtId="0" fontId="44" fillId="2" borderId="29" xfId="0" applyFont="1" applyFill="1" applyBorder="1" applyAlignment="1">
      <alignment horizontal="center" vertical="center"/>
    </xf>
    <xf numFmtId="0" fontId="44" fillId="2" borderId="30" xfId="0" applyFont="1" applyFill="1" applyBorder="1" applyAlignment="1">
      <alignment horizontal="center" vertical="center"/>
    </xf>
    <xf numFmtId="0" fontId="44" fillId="2" borderId="30" xfId="0" applyFont="1" applyFill="1" applyBorder="1" applyAlignment="1">
      <alignment vertical="center"/>
    </xf>
    <xf numFmtId="2" fontId="44" fillId="2" borderId="30" xfId="0" applyNumberFormat="1" applyFont="1" applyFill="1" applyBorder="1" applyAlignment="1">
      <alignment horizontal="center" vertical="center"/>
    </xf>
    <xf numFmtId="0" fontId="44" fillId="2" borderId="31" xfId="0" applyFont="1" applyFill="1" applyBorder="1" applyAlignment="1">
      <alignment horizontal="center" vertical="center" shrinkToFit="1"/>
    </xf>
    <xf numFmtId="2" fontId="13" fillId="0" borderId="2" xfId="0" applyNumberFormat="1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9" fillId="0" borderId="40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9" xfId="0" applyFont="1" applyBorder="1" applyAlignment="1">
      <alignment horizontal="center" vertical="center" shrinkToFit="1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81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 shrinkToFit="1"/>
    </xf>
    <xf numFmtId="0" fontId="14" fillId="0" borderId="82" xfId="0" applyFont="1" applyBorder="1" applyAlignment="1">
      <alignment vertical="center" shrinkToFit="1"/>
    </xf>
    <xf numFmtId="0" fontId="14" fillId="0" borderId="83" xfId="0" applyFont="1" applyBorder="1" applyAlignment="1">
      <alignment vertical="center" shrinkToFit="1"/>
    </xf>
    <xf numFmtId="2" fontId="13" fillId="0" borderId="81" xfId="0" applyNumberFormat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5" xfId="0" applyFont="1" applyBorder="1" applyAlignment="1">
      <alignment vertical="center"/>
    </xf>
    <xf numFmtId="2" fontId="13" fillId="0" borderId="85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shrinkToFit="1"/>
    </xf>
    <xf numFmtId="0" fontId="13" fillId="0" borderId="30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center" shrinkToFit="1"/>
    </xf>
    <xf numFmtId="2" fontId="13" fillId="0" borderId="34" xfId="0" applyNumberFormat="1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 shrinkToFit="1"/>
    </xf>
    <xf numFmtId="0" fontId="44" fillId="0" borderId="14" xfId="0" applyFont="1" applyBorder="1" applyAlignment="1">
      <alignment vertical="center" shrinkToFit="1"/>
    </xf>
    <xf numFmtId="0" fontId="44" fillId="0" borderId="15" xfId="0" applyFont="1" applyBorder="1" applyAlignment="1">
      <alignment vertical="center" shrinkToFit="1"/>
    </xf>
    <xf numFmtId="0" fontId="44" fillId="0" borderId="34" xfId="0" applyFont="1" applyBorder="1" applyAlignment="1">
      <alignment horizontal="left" vertical="center"/>
    </xf>
    <xf numFmtId="0" fontId="44" fillId="0" borderId="35" xfId="0" applyFont="1" applyBorder="1" applyAlignment="1">
      <alignment horizontal="center" vertical="center"/>
    </xf>
    <xf numFmtId="0" fontId="44" fillId="0" borderId="35" xfId="0" applyFont="1" applyBorder="1" applyAlignment="1">
      <alignment vertical="center"/>
    </xf>
    <xf numFmtId="2" fontId="44" fillId="0" borderId="35" xfId="0" applyNumberFormat="1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 shrinkToFit="1"/>
    </xf>
    <xf numFmtId="0" fontId="13" fillId="0" borderId="81" xfId="0" quotePrefix="1" applyFont="1" applyBorder="1" applyAlignment="1">
      <alignment horizontal="center" vertical="center" shrinkToFit="1"/>
    </xf>
    <xf numFmtId="0" fontId="19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44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 shrinkToFit="1"/>
    </xf>
    <xf numFmtId="0" fontId="44" fillId="0" borderId="8" xfId="0" applyFont="1" applyFill="1" applyBorder="1" applyAlignment="1">
      <alignment vertical="center" shrinkToFit="1"/>
    </xf>
    <xf numFmtId="0" fontId="44" fillId="0" borderId="9" xfId="0" applyFont="1" applyFill="1" applyBorder="1" applyAlignment="1">
      <alignment vertical="center" shrinkToFit="1"/>
    </xf>
    <xf numFmtId="0" fontId="44" fillId="0" borderId="26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vertical="center"/>
    </xf>
    <xf numFmtId="2" fontId="44" fillId="0" borderId="27" xfId="0" applyNumberFormat="1" applyFont="1" applyFill="1" applyBorder="1" applyAlignment="1">
      <alignment horizontal="center" vertical="center"/>
    </xf>
    <xf numFmtId="0" fontId="44" fillId="0" borderId="28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54" fillId="0" borderId="0" xfId="0" applyFont="1" applyFill="1" applyAlignment="1">
      <alignment vertical="center"/>
    </xf>
    <xf numFmtId="0" fontId="55" fillId="0" borderId="54" xfId="0" applyFont="1" applyBorder="1" applyAlignment="1">
      <alignment horizontal="left" vertical="center"/>
    </xf>
    <xf numFmtId="0" fontId="55" fillId="0" borderId="42" xfId="0" applyFont="1" applyBorder="1" applyAlignment="1">
      <alignment horizontal="left" vertical="center"/>
    </xf>
    <xf numFmtId="0" fontId="55" fillId="0" borderId="50" xfId="0" applyFont="1" applyBorder="1" applyAlignment="1">
      <alignment horizontal="left" vertical="center"/>
    </xf>
    <xf numFmtId="0" fontId="55" fillId="0" borderId="57" xfId="0" applyFont="1" applyBorder="1" applyAlignment="1">
      <alignment horizontal="left" vertical="center"/>
    </xf>
    <xf numFmtId="0" fontId="55" fillId="0" borderId="50" xfId="0" applyFont="1" applyBorder="1" applyAlignment="1">
      <alignment vertical="center"/>
    </xf>
    <xf numFmtId="0" fontId="55" fillId="0" borderId="61" xfId="0" applyFont="1" applyBorder="1" applyAlignment="1">
      <alignment horizontal="left" vertical="center"/>
    </xf>
    <xf numFmtId="0" fontId="55" fillId="0" borderId="61" xfId="0" applyFont="1" applyBorder="1" applyAlignment="1">
      <alignment vertical="center"/>
    </xf>
    <xf numFmtId="0" fontId="55" fillId="0" borderId="71" xfId="0" applyFont="1" applyBorder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1" fontId="5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166" fontId="56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1" fontId="40" fillId="0" borderId="0" xfId="0" applyNumberFormat="1" applyFont="1" applyAlignment="1">
      <alignment horizontal="center" vertical="center"/>
    </xf>
    <xf numFmtId="2" fontId="53" fillId="0" borderId="32" xfId="0" applyNumberFormat="1" applyFont="1" applyBorder="1" applyAlignment="1">
      <alignment horizontal="center" vertical="center"/>
    </xf>
    <xf numFmtId="2" fontId="53" fillId="0" borderId="33" xfId="0" applyNumberFormat="1" applyFont="1" applyBorder="1" applyAlignment="1">
      <alignment horizontal="center" vertical="center"/>
    </xf>
    <xf numFmtId="0" fontId="53" fillId="0" borderId="33" xfId="0" applyFont="1" applyBorder="1" applyAlignment="1">
      <alignment horizontal="center" vertical="center"/>
    </xf>
    <xf numFmtId="0" fontId="53" fillId="0" borderId="33" xfId="0" applyFont="1" applyBorder="1" applyAlignment="1">
      <alignment vertical="center"/>
    </xf>
    <xf numFmtId="0" fontId="53" fillId="0" borderId="37" xfId="0" applyFont="1" applyBorder="1" applyAlignment="1">
      <alignment horizontal="center" vertical="center" shrinkToFit="1"/>
    </xf>
    <xf numFmtId="0" fontId="57" fillId="0" borderId="0" xfId="0" applyFont="1" applyAlignment="1">
      <alignment vertical="center"/>
    </xf>
    <xf numFmtId="0" fontId="13" fillId="0" borderId="5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3" borderId="81" xfId="0" applyFont="1" applyFill="1" applyBorder="1" applyAlignment="1">
      <alignment horizontal="center" vertical="center"/>
    </xf>
    <xf numFmtId="0" fontId="49" fillId="3" borderId="81" xfId="0" applyFont="1" applyFill="1" applyBorder="1" applyAlignment="1">
      <alignment horizontal="center" vertical="center"/>
    </xf>
    <xf numFmtId="0" fontId="33" fillId="4" borderId="81" xfId="0" applyFont="1" applyFill="1" applyBorder="1" applyAlignment="1">
      <alignment horizontal="center" vertical="center"/>
    </xf>
    <xf numFmtId="0" fontId="33" fillId="5" borderId="81" xfId="0" applyFont="1" applyFill="1" applyBorder="1" applyAlignment="1">
      <alignment horizontal="center" vertical="center"/>
    </xf>
    <xf numFmtId="0" fontId="49" fillId="6" borderId="81" xfId="0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165" fontId="59" fillId="0" borderId="0" xfId="0" applyNumberFormat="1" applyFont="1" applyAlignment="1">
      <alignment horizontal="center" vertical="center"/>
    </xf>
    <xf numFmtId="165" fontId="59" fillId="0" borderId="0" xfId="0" applyNumberFormat="1" applyFont="1" applyAlignment="1">
      <alignment vertical="center"/>
    </xf>
    <xf numFmtId="0" fontId="13" fillId="0" borderId="5" xfId="0" quotePrefix="1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1" fontId="9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11" fillId="0" borderId="52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4" fillId="0" borderId="46" xfId="0" applyFont="1" applyBorder="1" applyAlignment="1">
      <alignment horizontal="right" vertical="center"/>
    </xf>
    <xf numFmtId="165" fontId="60" fillId="0" borderId="57" xfId="0" applyNumberFormat="1" applyFont="1" applyBorder="1" applyAlignment="1">
      <alignment horizontal="center" vertical="center"/>
    </xf>
    <xf numFmtId="165" fontId="60" fillId="0" borderId="0" xfId="0" applyNumberFormat="1" applyFont="1" applyAlignment="1">
      <alignment horizontal="center" vertical="center"/>
    </xf>
    <xf numFmtId="165" fontId="60" fillId="0" borderId="43" xfId="0" applyNumberFormat="1" applyFont="1" applyBorder="1" applyAlignment="1">
      <alignment horizontal="center" vertical="center"/>
    </xf>
    <xf numFmtId="0" fontId="46" fillId="0" borderId="57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51" fillId="0" borderId="57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46" fillId="0" borderId="50" xfId="0" applyFont="1" applyBorder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47" fillId="0" borderId="76" xfId="0" applyFont="1" applyBorder="1" applyAlignment="1">
      <alignment horizontal="center" vertical="center" shrinkToFit="1"/>
    </xf>
    <xf numFmtId="0" fontId="47" fillId="0" borderId="77" xfId="0" applyFont="1" applyBorder="1" applyAlignment="1">
      <alignment horizontal="center" vertical="center" shrinkToFit="1"/>
    </xf>
    <xf numFmtId="0" fontId="46" fillId="0" borderId="61" xfId="0" applyFont="1" applyBorder="1" applyAlignment="1">
      <alignment horizontal="center" vertical="center" shrinkToFit="1"/>
    </xf>
    <xf numFmtId="0" fontId="46" fillId="0" borderId="41" xfId="0" applyFont="1" applyBorder="1" applyAlignment="1">
      <alignment horizontal="center" vertical="center" shrinkToFit="1"/>
    </xf>
    <xf numFmtId="0" fontId="46" fillId="0" borderId="68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0" fontId="49" fillId="0" borderId="65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67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54" xfId="0" applyFont="1" applyBorder="1" applyAlignment="1">
      <alignment horizontal="center" vertical="center" shrinkToFit="1"/>
    </xf>
    <xf numFmtId="0" fontId="49" fillId="0" borderId="68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 vertical="center"/>
    </xf>
    <xf numFmtId="0" fontId="46" fillId="0" borderId="72" xfId="0" applyFont="1" applyBorder="1" applyAlignment="1">
      <alignment horizontal="center" vertical="center" shrinkToFit="1"/>
    </xf>
    <xf numFmtId="0" fontId="31" fillId="0" borderId="68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9" fillId="0" borderId="48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shrinkToFit="1"/>
    </xf>
    <xf numFmtId="0" fontId="47" fillId="0" borderId="65" xfId="0" applyFont="1" applyBorder="1" applyAlignment="1">
      <alignment horizontal="center" vertical="center" shrinkToFit="1"/>
    </xf>
    <xf numFmtId="0" fontId="47" fillId="0" borderId="45" xfId="0" applyFont="1" applyBorder="1" applyAlignment="1">
      <alignment horizontal="center" vertical="center" shrinkToFit="1"/>
    </xf>
    <xf numFmtId="164" fontId="50" fillId="0" borderId="68" xfId="0" applyNumberFormat="1" applyFont="1" applyBorder="1" applyAlignment="1">
      <alignment horizontal="center"/>
    </xf>
    <xf numFmtId="164" fontId="50" fillId="0" borderId="46" xfId="0" applyNumberFormat="1" applyFont="1" applyBorder="1" applyAlignment="1">
      <alignment horizontal="center"/>
    </xf>
    <xf numFmtId="164" fontId="50" fillId="0" borderId="44" xfId="0" applyNumberFormat="1" applyFont="1" applyBorder="1" applyAlignment="1">
      <alignment horizontal="center"/>
    </xf>
    <xf numFmtId="0" fontId="47" fillId="0" borderId="62" xfId="0" applyFont="1" applyBorder="1" applyAlignment="1">
      <alignment horizontal="center" vertical="center" shrinkToFit="1"/>
    </xf>
    <xf numFmtId="0" fontId="46" fillId="0" borderId="71" xfId="0" applyFont="1" applyBorder="1" applyAlignment="1">
      <alignment horizontal="center" vertical="center" shrinkToFit="1"/>
    </xf>
    <xf numFmtId="0" fontId="46" fillId="0" borderId="53" xfId="0" applyFont="1" applyBorder="1" applyAlignment="1">
      <alignment horizontal="center" vertical="center" shrinkToFit="1"/>
    </xf>
    <xf numFmtId="0" fontId="46" fillId="0" borderId="70" xfId="0" applyFont="1" applyBorder="1" applyAlignment="1">
      <alignment horizontal="center" vertical="center" shrinkToFit="1"/>
    </xf>
    <xf numFmtId="0" fontId="46" fillId="0" borderId="44" xfId="0" applyFont="1" applyBorder="1" applyAlignment="1">
      <alignment horizontal="center" vertical="center" shrinkToFit="1"/>
    </xf>
    <xf numFmtId="0" fontId="46" fillId="0" borderId="54" xfId="0" applyFont="1" applyBorder="1" applyAlignment="1">
      <alignment horizontal="center"/>
    </xf>
    <xf numFmtId="0" fontId="46" fillId="0" borderId="55" xfId="0" applyFont="1" applyBorder="1" applyAlignment="1">
      <alignment horizontal="center"/>
    </xf>
    <xf numFmtId="0" fontId="46" fillId="0" borderId="56" xfId="0" applyFont="1" applyBorder="1" applyAlignment="1">
      <alignment horizontal="center"/>
    </xf>
    <xf numFmtId="0" fontId="46" fillId="0" borderId="57" xfId="0" applyFont="1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43" xfId="0" applyFont="1" applyBorder="1" applyAlignment="1">
      <alignment horizontal="center"/>
    </xf>
    <xf numFmtId="0" fontId="48" fillId="0" borderId="57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43" xfId="0" applyFont="1" applyBorder="1" applyAlignment="1">
      <alignment horizontal="center" vertical="center"/>
    </xf>
    <xf numFmtId="0" fontId="46" fillId="0" borderId="52" xfId="0" applyFont="1" applyBorder="1" applyAlignment="1">
      <alignment horizontal="right" vertical="center"/>
    </xf>
    <xf numFmtId="0" fontId="46" fillId="0" borderId="75" xfId="0" applyFont="1" applyBorder="1" applyAlignment="1">
      <alignment horizontal="right" vertical="center"/>
    </xf>
    <xf numFmtId="0" fontId="46" fillId="0" borderId="53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46" fillId="0" borderId="51" xfId="0" applyFont="1" applyBorder="1" applyAlignment="1">
      <alignment horizontal="center" vertical="center"/>
    </xf>
    <xf numFmtId="0" fontId="46" fillId="0" borderId="69" xfId="0" applyFont="1" applyBorder="1" applyAlignment="1">
      <alignment horizontal="center" vertical="center"/>
    </xf>
    <xf numFmtId="0" fontId="46" fillId="0" borderId="73" xfId="0" applyFont="1" applyBorder="1" applyAlignment="1">
      <alignment horizontal="center" vertical="center"/>
    </xf>
    <xf numFmtId="0" fontId="47" fillId="0" borderId="53" xfId="0" applyFont="1" applyBorder="1" applyAlignment="1">
      <alignment horizontal="center" vertical="center"/>
    </xf>
    <xf numFmtId="0" fontId="47" fillId="0" borderId="70" xfId="0" applyFont="1" applyBorder="1" applyAlignment="1">
      <alignment horizontal="center" vertical="center"/>
    </xf>
    <xf numFmtId="0" fontId="47" fillId="0" borderId="52" xfId="0" applyFont="1" applyBorder="1" applyAlignment="1">
      <alignment horizontal="right" vertical="center"/>
    </xf>
    <xf numFmtId="0" fontId="47" fillId="0" borderId="64" xfId="0" applyFont="1" applyBorder="1" applyAlignment="1">
      <alignment horizontal="right" vertical="center"/>
    </xf>
    <xf numFmtId="0" fontId="47" fillId="0" borderId="74" xfId="0" applyFont="1" applyBorder="1" applyAlignment="1">
      <alignment horizontal="right" vertical="center"/>
    </xf>
    <xf numFmtId="0" fontId="47" fillId="0" borderId="56" xfId="0" applyFont="1" applyBorder="1" applyAlignment="1">
      <alignment horizontal="center" vertical="center"/>
    </xf>
    <xf numFmtId="165" fontId="48" fillId="0" borderId="57" xfId="0" applyNumberFormat="1" applyFont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/>
    </xf>
    <xf numFmtId="165" fontId="48" fillId="0" borderId="43" xfId="0" applyNumberFormat="1" applyFont="1" applyBorder="1" applyAlignment="1">
      <alignment horizontal="center" vertical="center"/>
    </xf>
  </cellXfs>
  <cellStyles count="2">
    <cellStyle name="ปกติ" xfId="0" builtinId="0"/>
    <cellStyle name="ปกติ 2" xfId="1" xr:uid="{7B1CAC58-5659-4B02-BCDA-53469BB8B76F}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1</xdr:col>
      <xdr:colOff>134938</xdr:colOff>
      <xdr:row>1</xdr:row>
      <xdr:rowOff>198437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55566</xdr:rowOff>
    </xdr:from>
    <xdr:to>
      <xdr:col>1</xdr:col>
      <xdr:colOff>150814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C7316F34-BDBD-4D9E-A786-4A1A4CA61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063B1CD-A43D-455F-96DB-28EEA08A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851777FF-D162-471E-A685-541269C2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E1AC8A46-3C06-492F-B1AE-8057005D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55918" cy="377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C3015DFD-B41D-4C97-A69E-176C193C1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7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23814</xdr:rowOff>
    </xdr:from>
    <xdr:to>
      <xdr:col>1</xdr:col>
      <xdr:colOff>150814</xdr:colOff>
      <xdr:row>1</xdr:row>
      <xdr:rowOff>172281</xdr:rowOff>
    </xdr:to>
    <xdr:pic>
      <xdr:nvPicPr>
        <xdr:cNvPr id="6" name="Picture 1" descr="logoST_GROUP[1]">
          <a:extLst>
            <a:ext uri="{FF2B5EF4-FFF2-40B4-BE49-F238E27FC236}">
              <a16:creationId xmlns:a16="http://schemas.microsoft.com/office/drawing/2014/main" id="{1AC40FE2-0012-4066-AFA3-8BB03461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23814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15876</xdr:rowOff>
    </xdr:from>
    <xdr:to>
      <xdr:col>1</xdr:col>
      <xdr:colOff>158752</xdr:colOff>
      <xdr:row>1</xdr:row>
      <xdr:rowOff>164343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1218AB9C-006E-4744-AD96-7C31A7E3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1587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39690</xdr:rowOff>
    </xdr:from>
    <xdr:to>
      <xdr:col>1</xdr:col>
      <xdr:colOff>158752</xdr:colOff>
      <xdr:row>1</xdr:row>
      <xdr:rowOff>188157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1D2916F8-0729-4E82-828B-FC4F9493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39690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47628</xdr:rowOff>
    </xdr:from>
    <xdr:to>
      <xdr:col>1</xdr:col>
      <xdr:colOff>150814</xdr:colOff>
      <xdr:row>1</xdr:row>
      <xdr:rowOff>196095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1BADECA4-6BEE-4B49-9FB6-428B24BE1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65E21BFD-06AF-41CA-8DFA-8C9CA092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47628</xdr:rowOff>
    </xdr:from>
    <xdr:to>
      <xdr:col>1</xdr:col>
      <xdr:colOff>158752</xdr:colOff>
      <xdr:row>1</xdr:row>
      <xdr:rowOff>196095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BD5E5F-E4C7-419B-A023-54818B394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47628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23814</xdr:colOff>
      <xdr:row>0</xdr:row>
      <xdr:rowOff>55566</xdr:rowOff>
    </xdr:from>
    <xdr:to>
      <xdr:col>1</xdr:col>
      <xdr:colOff>158752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1D57FF4-9936-467E-B085-D9E40407B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4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0</xdr:row>
      <xdr:rowOff>55566</xdr:rowOff>
    </xdr:from>
    <xdr:to>
      <xdr:col>1</xdr:col>
      <xdr:colOff>150814</xdr:colOff>
      <xdr:row>1</xdr:row>
      <xdr:rowOff>204033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CE21477-609E-4212-A3CA-A2E86DDC6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" y="55566"/>
          <a:ext cx="373063" cy="378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9"/>
  <sheetViews>
    <sheetView topLeftCell="A28" zoomScale="130" zoomScaleNormal="130" workbookViewId="0">
      <selection activeCell="B7" sqref="B7"/>
    </sheetView>
  </sheetViews>
  <sheetFormatPr defaultColWidth="9.125" defaultRowHeight="15" customHeight="1"/>
  <cols>
    <col min="1" max="1" width="3.625" style="10" customWidth="1"/>
    <col min="2" max="2" width="9.75" style="100" customWidth="1"/>
    <col min="3" max="3" width="3.125" style="20" customWidth="1"/>
    <col min="4" max="4" width="9.375" style="97" customWidth="1"/>
    <col min="5" max="5" width="11" style="97" customWidth="1"/>
    <col min="6" max="6" width="5.125" style="10" customWidth="1"/>
    <col min="7" max="25" width="3" style="10" customWidth="1"/>
    <col min="26" max="26" width="9.125" style="10" hidden="1" customWidth="1"/>
    <col min="27" max="27" width="9.125" style="159" hidden="1" customWidth="1"/>
    <col min="28" max="28" width="18.25" style="256" hidden="1" customWidth="1"/>
    <col min="29" max="29" width="21.875" style="10" hidden="1" customWidth="1"/>
    <col min="30" max="16384" width="9.125" style="10"/>
  </cols>
  <sheetData>
    <row r="1" spans="1:29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ม.1'!B4</f>
        <v xml:space="preserve">นางสาวมนันญา   บัวแก้ว </v>
      </c>
    </row>
    <row r="2" spans="1:29" ht="18" customHeight="1">
      <c r="B2" s="103" t="s">
        <v>44</v>
      </c>
      <c r="C2" s="95"/>
      <c r="D2" s="96"/>
      <c r="E2" s="101" t="s">
        <v>48</v>
      </c>
      <c r="M2" s="10" t="s">
        <v>43</v>
      </c>
      <c r="R2" s="10" t="str">
        <f>'ยอด ม.1'!B5</f>
        <v xml:space="preserve">นางสาวสุพัตรา   จันทร์คง  </v>
      </c>
    </row>
    <row r="3" spans="1:29" s="12" customFormat="1" ht="17.25" customHeight="1">
      <c r="A3" s="13" t="s">
        <v>135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ม.1'!F4</f>
        <v>633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98" customFormat="1" ht="15.75" customHeight="1">
      <c r="A7" s="21">
        <v>1</v>
      </c>
      <c r="B7" s="123">
        <v>45126</v>
      </c>
      <c r="C7" s="22" t="s">
        <v>63</v>
      </c>
      <c r="D7" s="23" t="s">
        <v>178</v>
      </c>
      <c r="E7" s="24" t="s">
        <v>179</v>
      </c>
      <c r="F7" s="25" t="s">
        <v>22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9">
        <v>9109</v>
      </c>
      <c r="AB7" s="164">
        <v>1199600544821</v>
      </c>
      <c r="AC7" s="98" t="s">
        <v>153</v>
      </c>
    </row>
    <row r="8" spans="1:29" s="98" customFormat="1" ht="16.2" customHeight="1">
      <c r="A8" s="29">
        <v>2</v>
      </c>
      <c r="B8" s="121">
        <v>45127</v>
      </c>
      <c r="C8" s="30" t="s">
        <v>63</v>
      </c>
      <c r="D8" s="54" t="s">
        <v>180</v>
      </c>
      <c r="E8" s="55" t="s">
        <v>181</v>
      </c>
      <c r="F8" s="29" t="s">
        <v>23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9">
        <v>9115</v>
      </c>
      <c r="AB8" s="164">
        <v>1849902483438</v>
      </c>
      <c r="AC8" s="98" t="s">
        <v>142</v>
      </c>
    </row>
    <row r="9" spans="1:29" s="98" customFormat="1" ht="16.2" customHeight="1">
      <c r="A9" s="29">
        <v>3</v>
      </c>
      <c r="B9" s="121">
        <v>45128</v>
      </c>
      <c r="C9" s="30" t="s">
        <v>63</v>
      </c>
      <c r="D9" s="31" t="s">
        <v>182</v>
      </c>
      <c r="E9" s="32" t="s">
        <v>183</v>
      </c>
      <c r="F9" s="29" t="s">
        <v>24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9">
        <v>9117</v>
      </c>
      <c r="AB9" s="164">
        <v>1101700558011</v>
      </c>
      <c r="AC9" s="98" t="s">
        <v>69</v>
      </c>
    </row>
    <row r="10" spans="1:29" s="98" customFormat="1" ht="16.2" customHeight="1">
      <c r="A10" s="29">
        <v>4</v>
      </c>
      <c r="B10" s="121">
        <v>45129</v>
      </c>
      <c r="C10" s="30" t="s">
        <v>63</v>
      </c>
      <c r="D10" s="31" t="s">
        <v>184</v>
      </c>
      <c r="E10" s="32" t="s">
        <v>185</v>
      </c>
      <c r="F10" s="29" t="s">
        <v>21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9">
        <v>9161</v>
      </c>
      <c r="AB10" s="164">
        <v>1849902532722</v>
      </c>
      <c r="AC10" s="98" t="s">
        <v>69</v>
      </c>
    </row>
    <row r="11" spans="1:29" s="98" customFormat="1" ht="16.2" customHeight="1">
      <c r="A11" s="37">
        <v>5</v>
      </c>
      <c r="B11" s="122">
        <v>45130</v>
      </c>
      <c r="C11" s="38" t="s">
        <v>63</v>
      </c>
      <c r="D11" s="39" t="s">
        <v>186</v>
      </c>
      <c r="E11" s="40" t="s">
        <v>187</v>
      </c>
      <c r="F11" s="37" t="s">
        <v>25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9">
        <v>9249</v>
      </c>
      <c r="AB11" s="164">
        <v>1849300204581</v>
      </c>
      <c r="AC11" s="98" t="s">
        <v>69</v>
      </c>
    </row>
    <row r="12" spans="1:29" s="98" customFormat="1" ht="16.2" customHeight="1">
      <c r="A12" s="21">
        <v>6</v>
      </c>
      <c r="B12" s="123">
        <v>45131</v>
      </c>
      <c r="C12" s="22" t="s">
        <v>63</v>
      </c>
      <c r="D12" s="23" t="s">
        <v>188</v>
      </c>
      <c r="E12" s="24" t="s">
        <v>189</v>
      </c>
      <c r="F12" s="25" t="s">
        <v>22</v>
      </c>
      <c r="G12" s="82"/>
      <c r="H12" s="45"/>
      <c r="I12" s="45"/>
      <c r="J12" s="45"/>
      <c r="K12" s="45"/>
      <c r="L12" s="45"/>
      <c r="M12" s="45"/>
      <c r="N12" s="45"/>
      <c r="O12" s="45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9">
        <v>9263</v>
      </c>
      <c r="AB12" s="164">
        <v>1849902480439</v>
      </c>
      <c r="AC12" s="98" t="s">
        <v>67</v>
      </c>
    </row>
    <row r="13" spans="1:29" s="98" customFormat="1" ht="16.2" customHeight="1">
      <c r="A13" s="29">
        <v>7</v>
      </c>
      <c r="B13" s="121">
        <v>45132</v>
      </c>
      <c r="C13" s="30" t="s">
        <v>63</v>
      </c>
      <c r="D13" s="31" t="s">
        <v>190</v>
      </c>
      <c r="E13" s="32" t="s">
        <v>191</v>
      </c>
      <c r="F13" s="29" t="s">
        <v>23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9">
        <v>9265</v>
      </c>
      <c r="AB13" s="164">
        <v>1101402483624</v>
      </c>
      <c r="AC13" s="98" t="s">
        <v>141</v>
      </c>
    </row>
    <row r="14" spans="1:29" s="98" customFormat="1" ht="16.2" customHeight="1">
      <c r="A14" s="29">
        <v>8</v>
      </c>
      <c r="B14" s="121">
        <v>45133</v>
      </c>
      <c r="C14" s="30" t="s">
        <v>63</v>
      </c>
      <c r="D14" s="31" t="s">
        <v>192</v>
      </c>
      <c r="E14" s="32" t="s">
        <v>193</v>
      </c>
      <c r="F14" s="29" t="s">
        <v>24</v>
      </c>
      <c r="G14" s="83"/>
      <c r="H14" s="35"/>
      <c r="I14" s="35"/>
      <c r="J14" s="35"/>
      <c r="K14" s="35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9">
        <v>9299</v>
      </c>
      <c r="AB14" s="164">
        <v>1849902510028</v>
      </c>
      <c r="AC14" s="98" t="s">
        <v>80</v>
      </c>
    </row>
    <row r="15" spans="1:29" s="98" customFormat="1" ht="16.2" customHeight="1">
      <c r="A15" s="29">
        <v>9</v>
      </c>
      <c r="B15" s="121">
        <v>45134</v>
      </c>
      <c r="C15" s="30" t="s">
        <v>63</v>
      </c>
      <c r="D15" s="31" t="s">
        <v>194</v>
      </c>
      <c r="E15" s="32" t="s">
        <v>195</v>
      </c>
      <c r="F15" s="29" t="s">
        <v>21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9">
        <v>9306</v>
      </c>
      <c r="AB15" s="164">
        <v>1849902459723</v>
      </c>
      <c r="AC15" s="98" t="s">
        <v>67</v>
      </c>
    </row>
    <row r="16" spans="1:29" s="98" customFormat="1" ht="16.2" customHeight="1">
      <c r="A16" s="37">
        <v>10</v>
      </c>
      <c r="B16" s="122">
        <v>45135</v>
      </c>
      <c r="C16" s="38" t="s">
        <v>63</v>
      </c>
      <c r="D16" s="39" t="s">
        <v>196</v>
      </c>
      <c r="E16" s="40" t="s">
        <v>197</v>
      </c>
      <c r="F16" s="37" t="s">
        <v>25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9">
        <v>9324</v>
      </c>
      <c r="AB16" s="164">
        <v>1103704942321</v>
      </c>
      <c r="AC16" s="98" t="s">
        <v>237</v>
      </c>
    </row>
    <row r="17" spans="1:29" s="98" customFormat="1" ht="16.2" customHeight="1">
      <c r="A17" s="21">
        <v>11</v>
      </c>
      <c r="B17" s="123">
        <v>45136</v>
      </c>
      <c r="C17" s="22" t="s">
        <v>63</v>
      </c>
      <c r="D17" s="23" t="s">
        <v>198</v>
      </c>
      <c r="E17" s="24" t="s">
        <v>199</v>
      </c>
      <c r="F17" s="25" t="s">
        <v>22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9">
        <v>9331</v>
      </c>
      <c r="AB17" s="164">
        <v>1849902641068</v>
      </c>
      <c r="AC17" s="98" t="s">
        <v>154</v>
      </c>
    </row>
    <row r="18" spans="1:29" s="98" customFormat="1" ht="16.2" customHeight="1">
      <c r="A18" s="29">
        <v>12</v>
      </c>
      <c r="B18" s="121">
        <v>45137</v>
      </c>
      <c r="C18" s="30" t="s">
        <v>63</v>
      </c>
      <c r="D18" s="31" t="s">
        <v>200</v>
      </c>
      <c r="E18" s="32" t="s">
        <v>201</v>
      </c>
      <c r="F18" s="29" t="s">
        <v>23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9">
        <v>9339</v>
      </c>
      <c r="AB18" s="164">
        <v>1849902543422</v>
      </c>
      <c r="AC18" s="98" t="s">
        <v>65</v>
      </c>
    </row>
    <row r="19" spans="1:29" s="98" customFormat="1" ht="16.2" customHeight="1">
      <c r="A19" s="29">
        <v>13</v>
      </c>
      <c r="B19" s="121">
        <v>45138</v>
      </c>
      <c r="C19" s="30" t="s">
        <v>63</v>
      </c>
      <c r="D19" s="31" t="s">
        <v>202</v>
      </c>
      <c r="E19" s="32" t="s">
        <v>203</v>
      </c>
      <c r="F19" s="29" t="s">
        <v>24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9">
        <v>9374</v>
      </c>
      <c r="AB19" s="164">
        <v>1209601841519</v>
      </c>
      <c r="AC19" s="98" t="s">
        <v>65</v>
      </c>
    </row>
    <row r="20" spans="1:29" s="98" customFormat="1" ht="16.2" customHeight="1">
      <c r="A20" s="29">
        <v>14</v>
      </c>
      <c r="B20" s="121">
        <v>45139</v>
      </c>
      <c r="C20" s="30" t="s">
        <v>63</v>
      </c>
      <c r="D20" s="31" t="s">
        <v>204</v>
      </c>
      <c r="E20" s="32" t="s">
        <v>205</v>
      </c>
      <c r="F20" s="29" t="s">
        <v>21</v>
      </c>
      <c r="G20" s="83"/>
      <c r="H20" s="35"/>
      <c r="I20" s="35"/>
      <c r="J20" s="35"/>
      <c r="K20" s="35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9">
        <v>9439</v>
      </c>
      <c r="AB20" s="164">
        <v>1849902533991</v>
      </c>
      <c r="AC20" s="98" t="s">
        <v>65</v>
      </c>
    </row>
    <row r="21" spans="1:29" s="98" customFormat="1" ht="16.2" customHeight="1">
      <c r="A21" s="37">
        <v>15</v>
      </c>
      <c r="B21" s="122">
        <v>45140</v>
      </c>
      <c r="C21" s="38" t="s">
        <v>63</v>
      </c>
      <c r="D21" s="39" t="s">
        <v>206</v>
      </c>
      <c r="E21" s="40" t="s">
        <v>207</v>
      </c>
      <c r="F21" s="37" t="s">
        <v>25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9">
        <v>9461</v>
      </c>
      <c r="AB21" s="164">
        <v>1849902515429</v>
      </c>
      <c r="AC21" s="98" t="s">
        <v>142</v>
      </c>
    </row>
    <row r="22" spans="1:29" s="98" customFormat="1" ht="16.2" customHeight="1">
      <c r="A22" s="21">
        <v>16</v>
      </c>
      <c r="B22" s="123">
        <v>45141</v>
      </c>
      <c r="C22" s="22" t="s">
        <v>63</v>
      </c>
      <c r="D22" s="23" t="s">
        <v>208</v>
      </c>
      <c r="E22" s="24" t="s">
        <v>209</v>
      </c>
      <c r="F22" s="25" t="s">
        <v>22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9">
        <v>9522</v>
      </c>
      <c r="AB22" s="164">
        <v>1849902531165</v>
      </c>
      <c r="AC22" s="98" t="s">
        <v>141</v>
      </c>
    </row>
    <row r="23" spans="1:29" s="98" customFormat="1" ht="16.2" customHeight="1">
      <c r="A23" s="29">
        <v>17</v>
      </c>
      <c r="B23" s="121">
        <v>45142</v>
      </c>
      <c r="C23" s="30" t="s">
        <v>63</v>
      </c>
      <c r="D23" s="31" t="s">
        <v>210</v>
      </c>
      <c r="E23" s="32" t="s">
        <v>211</v>
      </c>
      <c r="F23" s="29" t="s">
        <v>23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9">
        <v>9559</v>
      </c>
      <c r="AB23" s="164">
        <v>1849902475222</v>
      </c>
      <c r="AC23" s="98" t="s">
        <v>67</v>
      </c>
    </row>
    <row r="24" spans="1:29" s="98" customFormat="1" ht="16.2" customHeight="1">
      <c r="A24" s="29">
        <v>18</v>
      </c>
      <c r="B24" s="121">
        <v>45143</v>
      </c>
      <c r="C24" s="30" t="s">
        <v>63</v>
      </c>
      <c r="D24" s="31" t="s">
        <v>212</v>
      </c>
      <c r="E24" s="32" t="s">
        <v>213</v>
      </c>
      <c r="F24" s="29" t="s">
        <v>24</v>
      </c>
      <c r="G24" s="83"/>
      <c r="H24" s="35"/>
      <c r="I24" s="35"/>
      <c r="J24" s="35"/>
      <c r="K24" s="35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9">
        <v>9608</v>
      </c>
      <c r="AB24" s="164">
        <v>1849902509836</v>
      </c>
      <c r="AC24" s="98" t="s">
        <v>78</v>
      </c>
    </row>
    <row r="25" spans="1:29" s="98" customFormat="1" ht="16.2" customHeight="1">
      <c r="A25" s="29">
        <v>19</v>
      </c>
      <c r="B25" s="121">
        <v>45144</v>
      </c>
      <c r="C25" s="30" t="s">
        <v>63</v>
      </c>
      <c r="D25" s="31" t="s">
        <v>214</v>
      </c>
      <c r="E25" s="32" t="s">
        <v>215</v>
      </c>
      <c r="F25" s="29" t="s">
        <v>21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9">
        <v>9628</v>
      </c>
      <c r="AB25" s="164">
        <v>1103400304449</v>
      </c>
      <c r="AC25" s="98" t="s">
        <v>69</v>
      </c>
    </row>
    <row r="26" spans="1:29" s="98" customFormat="1" ht="17.100000000000001" customHeight="1">
      <c r="A26" s="37">
        <v>20</v>
      </c>
      <c r="B26" s="122">
        <v>45145</v>
      </c>
      <c r="C26" s="38" t="s">
        <v>63</v>
      </c>
      <c r="D26" s="39" t="s">
        <v>216</v>
      </c>
      <c r="E26" s="40" t="s">
        <v>217</v>
      </c>
      <c r="F26" s="37" t="s">
        <v>25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9">
        <v>9629</v>
      </c>
      <c r="AB26" s="164">
        <v>1849902489541</v>
      </c>
      <c r="AC26" s="98" t="s">
        <v>67</v>
      </c>
    </row>
    <row r="27" spans="1:29" s="98" customFormat="1" ht="16.2" customHeight="1">
      <c r="A27" s="21">
        <v>21</v>
      </c>
      <c r="B27" s="123">
        <v>45146</v>
      </c>
      <c r="C27" s="22" t="s">
        <v>64</v>
      </c>
      <c r="D27" s="62" t="s">
        <v>218</v>
      </c>
      <c r="E27" s="63" t="s">
        <v>219</v>
      </c>
      <c r="F27" s="25" t="s">
        <v>22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9">
        <v>9004</v>
      </c>
      <c r="AB27" s="164">
        <v>1849902465481</v>
      </c>
      <c r="AC27" s="98" t="s">
        <v>65</v>
      </c>
    </row>
    <row r="28" spans="1:29" s="98" customFormat="1" ht="16.2" customHeight="1">
      <c r="A28" s="29">
        <v>22</v>
      </c>
      <c r="B28" s="121">
        <v>45147</v>
      </c>
      <c r="C28" s="30" t="s">
        <v>64</v>
      </c>
      <c r="D28" s="31" t="s">
        <v>220</v>
      </c>
      <c r="E28" s="32" t="s">
        <v>221</v>
      </c>
      <c r="F28" s="29" t="s">
        <v>23</v>
      </c>
      <c r="G28" s="83"/>
      <c r="H28" s="35"/>
      <c r="I28" s="35"/>
      <c r="J28" s="35"/>
      <c r="K28" s="35"/>
      <c r="L28" s="35"/>
      <c r="M28" s="35"/>
      <c r="N28" s="35"/>
      <c r="O28" s="35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9">
        <v>9119</v>
      </c>
      <c r="AB28" s="164">
        <v>1849902498753</v>
      </c>
      <c r="AC28" s="98" t="s">
        <v>142</v>
      </c>
    </row>
    <row r="29" spans="1:29" s="98" customFormat="1" ht="16.350000000000001" customHeight="1">
      <c r="A29" s="29">
        <v>23</v>
      </c>
      <c r="B29" s="121">
        <v>45148</v>
      </c>
      <c r="C29" s="30" t="s">
        <v>64</v>
      </c>
      <c r="D29" s="31" t="s">
        <v>222</v>
      </c>
      <c r="E29" s="32" t="s">
        <v>223</v>
      </c>
      <c r="F29" s="29" t="s">
        <v>24</v>
      </c>
      <c r="G29" s="76"/>
      <c r="H29" s="33"/>
      <c r="I29" s="33"/>
      <c r="J29" s="33"/>
      <c r="K29" s="33"/>
      <c r="L29" s="35"/>
      <c r="M29" s="35"/>
      <c r="N29" s="35"/>
      <c r="O29" s="35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9">
        <v>9179</v>
      </c>
      <c r="AB29" s="164">
        <v>1849902523022</v>
      </c>
      <c r="AC29" s="98" t="s">
        <v>237</v>
      </c>
    </row>
    <row r="30" spans="1:29" s="98" customFormat="1" ht="16.2" customHeight="1">
      <c r="A30" s="29">
        <v>24</v>
      </c>
      <c r="B30" s="121">
        <v>45149</v>
      </c>
      <c r="C30" s="30" t="s">
        <v>64</v>
      </c>
      <c r="D30" s="54" t="s">
        <v>224</v>
      </c>
      <c r="E30" s="55" t="s">
        <v>225</v>
      </c>
      <c r="F30" s="29" t="s">
        <v>21</v>
      </c>
      <c r="G30" s="83"/>
      <c r="H30" s="35"/>
      <c r="I30" s="35"/>
      <c r="J30" s="35"/>
      <c r="K30" s="35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9">
        <v>9194</v>
      </c>
      <c r="AB30" s="164">
        <v>1849902506608</v>
      </c>
      <c r="AC30" s="98" t="s">
        <v>65</v>
      </c>
    </row>
    <row r="31" spans="1:29" s="98" customFormat="1" ht="16.2" customHeight="1">
      <c r="A31" s="37">
        <v>25</v>
      </c>
      <c r="B31" s="122">
        <v>45150</v>
      </c>
      <c r="C31" s="38" t="s">
        <v>64</v>
      </c>
      <c r="D31" s="39" t="s">
        <v>226</v>
      </c>
      <c r="E31" s="40" t="s">
        <v>227</v>
      </c>
      <c r="F31" s="37" t="s">
        <v>25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108"/>
      <c r="AA31" s="99">
        <v>9245</v>
      </c>
      <c r="AB31" s="164">
        <v>1849902547657</v>
      </c>
      <c r="AC31" s="98" t="s">
        <v>65</v>
      </c>
    </row>
    <row r="32" spans="1:29" s="98" customFormat="1" ht="16.2" customHeight="1">
      <c r="A32" s="21">
        <v>26</v>
      </c>
      <c r="B32" s="123">
        <v>45151</v>
      </c>
      <c r="C32" s="22" t="s">
        <v>64</v>
      </c>
      <c r="D32" s="23" t="s">
        <v>228</v>
      </c>
      <c r="E32" s="24" t="s">
        <v>229</v>
      </c>
      <c r="F32" s="25" t="s">
        <v>22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9">
        <v>9284</v>
      </c>
      <c r="AB32" s="164">
        <v>1849902458336</v>
      </c>
      <c r="AC32" s="98" t="s">
        <v>141</v>
      </c>
    </row>
    <row r="33" spans="1:29" s="98" customFormat="1" ht="16.350000000000001" customHeight="1">
      <c r="A33" s="29">
        <v>27</v>
      </c>
      <c r="B33" s="121">
        <v>45152</v>
      </c>
      <c r="C33" s="30" t="s">
        <v>64</v>
      </c>
      <c r="D33" s="31" t="s">
        <v>230</v>
      </c>
      <c r="E33" s="32" t="s">
        <v>205</v>
      </c>
      <c r="F33" s="29" t="s">
        <v>23</v>
      </c>
      <c r="G33" s="76"/>
      <c r="H33" s="33"/>
      <c r="I33" s="33"/>
      <c r="J33" s="33"/>
      <c r="K33" s="33"/>
      <c r="L33" s="78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9">
        <v>9404</v>
      </c>
      <c r="AB33" s="164">
        <v>1849902533982</v>
      </c>
      <c r="AC33" s="98" t="s">
        <v>65</v>
      </c>
    </row>
    <row r="34" spans="1:29" s="98" customFormat="1" ht="16.2" customHeight="1">
      <c r="A34" s="29">
        <v>28</v>
      </c>
      <c r="B34" s="121">
        <v>45153</v>
      </c>
      <c r="C34" s="30" t="s">
        <v>64</v>
      </c>
      <c r="D34" s="46" t="s">
        <v>231</v>
      </c>
      <c r="E34" s="32" t="s">
        <v>232</v>
      </c>
      <c r="F34" s="29" t="s">
        <v>24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9">
        <v>9413</v>
      </c>
      <c r="AB34" s="164">
        <v>1100704489012</v>
      </c>
      <c r="AC34" s="98" t="s">
        <v>65</v>
      </c>
    </row>
    <row r="35" spans="1:29" s="98" customFormat="1" ht="16.2" customHeight="1">
      <c r="A35" s="29">
        <v>29</v>
      </c>
      <c r="B35" s="121">
        <v>45154</v>
      </c>
      <c r="C35" s="30" t="s">
        <v>64</v>
      </c>
      <c r="D35" s="31" t="s">
        <v>233</v>
      </c>
      <c r="E35" s="32" t="s">
        <v>234</v>
      </c>
      <c r="F35" s="29" t="s">
        <v>21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9">
        <v>9527</v>
      </c>
      <c r="AB35" s="164">
        <v>1849902474315</v>
      </c>
      <c r="AC35" s="98" t="s">
        <v>237</v>
      </c>
    </row>
    <row r="36" spans="1:29" s="98" customFormat="1" ht="16.350000000000001" customHeight="1">
      <c r="A36" s="37">
        <v>30</v>
      </c>
      <c r="B36" s="122">
        <v>45155</v>
      </c>
      <c r="C36" s="38" t="s">
        <v>64</v>
      </c>
      <c r="D36" s="39" t="s">
        <v>235</v>
      </c>
      <c r="E36" s="40" t="s">
        <v>236</v>
      </c>
      <c r="F36" s="37" t="s">
        <v>25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9">
        <v>9546</v>
      </c>
      <c r="AB36" s="164">
        <v>1809902866728</v>
      </c>
      <c r="AC36" s="98" t="s">
        <v>69</v>
      </c>
    </row>
    <row r="37" spans="1:29" s="98" customFormat="1" ht="6" customHeight="1">
      <c r="A37" s="66"/>
      <c r="B37" s="124"/>
      <c r="C37" s="125"/>
      <c r="D37" s="126"/>
      <c r="E37" s="12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6"/>
      <c r="AA37" s="99"/>
      <c r="AB37" s="164"/>
    </row>
    <row r="38" spans="1:29" s="98" customFormat="1" ht="16.2" customHeight="1">
      <c r="A38" s="65"/>
      <c r="B38" s="69" t="s">
        <v>32</v>
      </c>
      <c r="C38" s="66"/>
      <c r="E38" s="66">
        <f>I38+O38</f>
        <v>30</v>
      </c>
      <c r="F38" s="67" t="s">
        <v>6</v>
      </c>
      <c r="G38" s="188" t="s">
        <v>11</v>
      </c>
      <c r="H38" s="69"/>
      <c r="I38" s="66">
        <f>COUNTIF($C$7:$C$36,"ช")</f>
        <v>20</v>
      </c>
      <c r="J38" s="65"/>
      <c r="K38" s="68" t="s">
        <v>8</v>
      </c>
      <c r="L38" s="69"/>
      <c r="M38" s="188" t="s">
        <v>7</v>
      </c>
      <c r="N38" s="188"/>
      <c r="O38" s="66">
        <f>COUNTIF($C$7:$C$36,"ญ")</f>
        <v>10</v>
      </c>
      <c r="P38" s="65"/>
      <c r="Q38" s="68" t="s">
        <v>8</v>
      </c>
      <c r="X38" s="65"/>
      <c r="Y38" s="65"/>
      <c r="AA38" s="99"/>
      <c r="AB38" s="164"/>
    </row>
    <row r="39" spans="1:29" s="98" customFormat="1" ht="17.100000000000001" hidden="1" customHeight="1">
      <c r="A39" s="11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AA39" s="99"/>
      <c r="AB39" s="164"/>
    </row>
    <row r="40" spans="1:29" ht="15" hidden="1" customHeight="1">
      <c r="A40" s="11"/>
      <c r="B40" s="165"/>
      <c r="C40" s="166"/>
      <c r="D40" s="167" t="s">
        <v>21</v>
      </c>
      <c r="E40" s="167">
        <f>COUNTIF($F$7:$F$36,"แดง")</f>
        <v>6</v>
      </c>
      <c r="F40" s="168"/>
      <c r="G40" s="168"/>
      <c r="H40" s="168"/>
      <c r="I40" s="168"/>
      <c r="J40" s="168"/>
      <c r="K40" s="168"/>
      <c r="L40" s="165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9" ht="15" hidden="1" customHeight="1">
      <c r="A41" s="11"/>
      <c r="B41" s="165"/>
      <c r="C41" s="166"/>
      <c r="D41" s="167" t="s">
        <v>22</v>
      </c>
      <c r="E41" s="167">
        <f>COUNTIF($F$7:$F$36,"เหลือง")</f>
        <v>6</v>
      </c>
      <c r="F41" s="168"/>
      <c r="G41" s="168"/>
      <c r="H41" s="168"/>
      <c r="I41" s="168"/>
      <c r="J41" s="168"/>
      <c r="K41" s="168"/>
      <c r="L41" s="165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9" ht="15" hidden="1" customHeight="1">
      <c r="A42" s="11"/>
      <c r="B42" s="165"/>
      <c r="C42" s="166"/>
      <c r="D42" s="167" t="s">
        <v>23</v>
      </c>
      <c r="E42" s="167">
        <f>COUNTIF($F$7:$F$36,"น้ำเงิน")</f>
        <v>6</v>
      </c>
      <c r="F42" s="168"/>
      <c r="G42" s="168"/>
      <c r="H42" s="168"/>
      <c r="I42" s="168"/>
      <c r="J42" s="168"/>
      <c r="K42" s="168"/>
      <c r="L42" s="165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9" ht="15" hidden="1" customHeight="1">
      <c r="A43" s="11"/>
      <c r="B43" s="165"/>
      <c r="C43" s="166"/>
      <c r="D43" s="167" t="s">
        <v>24</v>
      </c>
      <c r="E43" s="167">
        <f>COUNTIF($F$7:$F$36,"ม่วง")</f>
        <v>6</v>
      </c>
      <c r="F43" s="168"/>
      <c r="G43" s="168"/>
      <c r="H43" s="168"/>
      <c r="I43" s="168"/>
      <c r="J43" s="168"/>
      <c r="K43" s="168"/>
      <c r="L43" s="165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9" ht="15" hidden="1" customHeight="1">
      <c r="A44" s="11"/>
      <c r="B44" s="165"/>
      <c r="C44" s="166"/>
      <c r="D44" s="167" t="s">
        <v>25</v>
      </c>
      <c r="E44" s="167">
        <f>COUNTIF($F$7:$F$36,"ฟ้า")</f>
        <v>6</v>
      </c>
      <c r="F44" s="168"/>
      <c r="G44" s="168"/>
      <c r="H44" s="168"/>
      <c r="I44" s="168"/>
      <c r="J44" s="168"/>
      <c r="K44" s="168"/>
      <c r="L44" s="165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9" ht="15" hidden="1" customHeight="1">
      <c r="A45" s="11"/>
      <c r="B45" s="165"/>
      <c r="C45" s="166"/>
      <c r="D45" s="167" t="s">
        <v>5</v>
      </c>
      <c r="E45" s="167">
        <f>SUM(E40:E44)</f>
        <v>30</v>
      </c>
      <c r="F45" s="168"/>
      <c r="G45" s="168"/>
      <c r="H45" s="168"/>
      <c r="I45" s="168"/>
      <c r="J45" s="168"/>
      <c r="K45" s="168"/>
      <c r="L45" s="165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9" ht="15" customHeight="1">
      <c r="B46" s="169"/>
      <c r="C46" s="165"/>
      <c r="D46" s="170"/>
      <c r="E46" s="170"/>
      <c r="F46" s="168"/>
      <c r="G46" s="168"/>
      <c r="H46" s="168"/>
      <c r="I46" s="168"/>
      <c r="J46" s="168"/>
      <c r="K46" s="168"/>
      <c r="L46" s="168"/>
    </row>
    <row r="47" spans="1:29" ht="15" customHeight="1">
      <c r="B47" s="169"/>
      <c r="C47" s="165"/>
      <c r="D47" s="170"/>
      <c r="E47" s="170"/>
      <c r="F47" s="168"/>
      <c r="G47" s="168"/>
      <c r="H47" s="168"/>
      <c r="I47" s="168"/>
      <c r="J47" s="168"/>
      <c r="K47" s="168"/>
      <c r="L47" s="168"/>
    </row>
    <row r="48" spans="1:29" ht="15" customHeight="1">
      <c r="B48" s="169"/>
      <c r="C48" s="171"/>
      <c r="D48" s="172"/>
      <c r="E48" s="172"/>
      <c r="F48" s="168"/>
      <c r="G48" s="168"/>
      <c r="H48" s="168"/>
      <c r="I48" s="168"/>
      <c r="J48" s="168"/>
      <c r="K48" s="168"/>
      <c r="L48" s="168"/>
    </row>
    <row r="49" spans="2:12" ht="15" customHeight="1">
      <c r="B49" s="169"/>
      <c r="C49" s="165"/>
      <c r="D49" s="170"/>
      <c r="E49" s="170"/>
      <c r="F49" s="168"/>
      <c r="G49" s="168"/>
      <c r="H49" s="168"/>
      <c r="I49" s="168"/>
      <c r="J49" s="168"/>
      <c r="K49" s="168"/>
      <c r="L49" s="168"/>
    </row>
  </sheetData>
  <sortState xmlns:xlrd2="http://schemas.microsoft.com/office/spreadsheetml/2017/richdata2" ref="D27:E36">
    <sortCondition ref="D27:D36"/>
  </sortState>
  <mergeCells count="7">
    <mergeCell ref="B5:B6"/>
    <mergeCell ref="F5:F6"/>
    <mergeCell ref="W4:X4"/>
    <mergeCell ref="A5:A6"/>
    <mergeCell ref="C5:C6"/>
    <mergeCell ref="D5:D6"/>
    <mergeCell ref="E5:E6"/>
  </mergeCells>
  <phoneticPr fontId="4" type="noConversion"/>
  <pageMargins left="0.70866141732283472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64"/>
  <sheetViews>
    <sheetView topLeftCell="A40" zoomScale="130" zoomScaleNormal="130" workbookViewId="0">
      <selection activeCell="L45" sqref="L45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9.75" style="260" hidden="1" customWidth="1"/>
    <col min="28" max="28" width="18.25" style="271" hidden="1" customWidth="1"/>
    <col min="29" max="29" width="28.5" style="1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ม.1'!B22</f>
        <v>นางสาววิภารัตน์  พุฒดำ</v>
      </c>
      <c r="AA1" s="159"/>
      <c r="AB1" s="256"/>
    </row>
    <row r="2" spans="1:29" s="10" customFormat="1" ht="18" customHeight="1">
      <c r="B2" s="103" t="s">
        <v>44</v>
      </c>
      <c r="C2" s="95"/>
      <c r="D2" s="96"/>
      <c r="E2" s="101" t="s">
        <v>57</v>
      </c>
      <c r="M2" s="10" t="s">
        <v>43</v>
      </c>
      <c r="R2" s="10" t="str">
        <f>'ยอด ม.1'!B23</f>
        <v>นายจิรศักดิ์ แดงเอียด</v>
      </c>
      <c r="AA2" s="159"/>
      <c r="AB2" s="256"/>
    </row>
    <row r="3" spans="1:29" s="12" customFormat="1" ht="17.25" customHeight="1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ม.1'!F22</f>
        <v>623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2" customFormat="1" ht="15.75" customHeight="1">
      <c r="A7" s="21">
        <v>1</v>
      </c>
      <c r="B7" s="123">
        <v>45464</v>
      </c>
      <c r="C7" s="22" t="s">
        <v>63</v>
      </c>
      <c r="D7" s="146" t="s">
        <v>839</v>
      </c>
      <c r="E7" s="148" t="s">
        <v>840</v>
      </c>
      <c r="F7" s="25" t="s">
        <v>21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11029</v>
      </c>
      <c r="AB7" s="268">
        <v>1849902536108</v>
      </c>
      <c r="AC7" s="2" t="s">
        <v>912</v>
      </c>
    </row>
    <row r="8" spans="1:29" s="2" customFormat="1" ht="16.2" customHeight="1">
      <c r="A8" s="29">
        <v>2</v>
      </c>
      <c r="B8" s="121">
        <v>45465</v>
      </c>
      <c r="C8" s="30" t="s">
        <v>63</v>
      </c>
      <c r="D8" s="54" t="s">
        <v>841</v>
      </c>
      <c r="E8" s="55" t="s">
        <v>842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11100</v>
      </c>
      <c r="AB8" s="268">
        <v>1849902519912</v>
      </c>
      <c r="AC8" s="2" t="s">
        <v>67</v>
      </c>
    </row>
    <row r="9" spans="1:29" s="2" customFormat="1" ht="16.2" customHeight="1">
      <c r="A9" s="29">
        <v>3</v>
      </c>
      <c r="B9" s="121">
        <v>45466</v>
      </c>
      <c r="C9" s="30" t="s">
        <v>63</v>
      </c>
      <c r="D9" s="54" t="s">
        <v>843</v>
      </c>
      <c r="E9" s="55" t="s">
        <v>844</v>
      </c>
      <c r="F9" s="29" t="s">
        <v>22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11138</v>
      </c>
      <c r="AB9" s="268">
        <v>1849902498460</v>
      </c>
      <c r="AC9" s="2" t="s">
        <v>66</v>
      </c>
    </row>
    <row r="10" spans="1:29" s="2" customFormat="1" ht="16.2" customHeight="1">
      <c r="A10" s="29">
        <v>4</v>
      </c>
      <c r="B10" s="121">
        <v>45467</v>
      </c>
      <c r="C10" s="30" t="s">
        <v>63</v>
      </c>
      <c r="D10" s="54" t="s">
        <v>845</v>
      </c>
      <c r="E10" s="55" t="s">
        <v>846</v>
      </c>
      <c r="F10" s="29" t="s">
        <v>23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11144</v>
      </c>
      <c r="AB10" s="268">
        <v>1840801130752</v>
      </c>
      <c r="AC10" s="2" t="s">
        <v>160</v>
      </c>
    </row>
    <row r="11" spans="1:29" s="2" customFormat="1" ht="16.2" customHeight="1">
      <c r="A11" s="37">
        <v>5</v>
      </c>
      <c r="B11" s="122">
        <v>45468</v>
      </c>
      <c r="C11" s="38" t="s">
        <v>63</v>
      </c>
      <c r="D11" s="147" t="s">
        <v>847</v>
      </c>
      <c r="E11" s="143" t="s">
        <v>848</v>
      </c>
      <c r="F11" s="37" t="s">
        <v>24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11149</v>
      </c>
      <c r="AB11" s="268">
        <v>1849902482946</v>
      </c>
      <c r="AC11" s="2" t="s">
        <v>67</v>
      </c>
    </row>
    <row r="12" spans="1:29" s="2" customFormat="1" ht="16.2" customHeight="1">
      <c r="A12" s="21">
        <v>6</v>
      </c>
      <c r="B12" s="123">
        <v>45469</v>
      </c>
      <c r="C12" s="22" t="s">
        <v>63</v>
      </c>
      <c r="D12" s="146" t="s">
        <v>849</v>
      </c>
      <c r="E12" s="148" t="s">
        <v>850</v>
      </c>
      <c r="F12" s="25" t="s">
        <v>21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11189</v>
      </c>
      <c r="AB12" s="268">
        <v>1609901164926</v>
      </c>
      <c r="AC12" s="2" t="s">
        <v>67</v>
      </c>
    </row>
    <row r="13" spans="1:29" s="2" customFormat="1" ht="16.2" customHeight="1">
      <c r="A13" s="29">
        <v>7</v>
      </c>
      <c r="B13" s="121">
        <v>45470</v>
      </c>
      <c r="C13" s="30" t="s">
        <v>63</v>
      </c>
      <c r="D13" s="54" t="s">
        <v>851</v>
      </c>
      <c r="E13" s="55" t="s">
        <v>852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11196</v>
      </c>
      <c r="AB13" s="268">
        <v>1849902533265</v>
      </c>
      <c r="AC13" s="2" t="s">
        <v>67</v>
      </c>
    </row>
    <row r="14" spans="1:29" s="2" customFormat="1" ht="16.2" customHeight="1">
      <c r="A14" s="29">
        <v>8</v>
      </c>
      <c r="B14" s="121">
        <v>45471</v>
      </c>
      <c r="C14" s="30" t="s">
        <v>63</v>
      </c>
      <c r="D14" s="54" t="s">
        <v>853</v>
      </c>
      <c r="E14" s="55" t="s">
        <v>854</v>
      </c>
      <c r="F14" s="29" t="s">
        <v>22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11241</v>
      </c>
      <c r="AB14" s="268">
        <v>1849902541624</v>
      </c>
      <c r="AC14" s="2" t="s">
        <v>152</v>
      </c>
    </row>
    <row r="15" spans="1:29" s="2" customFormat="1" ht="16.2" customHeight="1">
      <c r="A15" s="29">
        <v>9</v>
      </c>
      <c r="B15" s="121">
        <v>45472</v>
      </c>
      <c r="C15" s="30" t="s">
        <v>63</v>
      </c>
      <c r="D15" s="54" t="s">
        <v>855</v>
      </c>
      <c r="E15" s="55" t="s">
        <v>856</v>
      </c>
      <c r="F15" s="29" t="s">
        <v>23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11291</v>
      </c>
      <c r="AB15" s="268">
        <v>1849902491155</v>
      </c>
      <c r="AC15" s="2" t="s">
        <v>66</v>
      </c>
    </row>
    <row r="16" spans="1:29" s="2" customFormat="1" ht="16.2" customHeight="1">
      <c r="A16" s="37">
        <v>10</v>
      </c>
      <c r="B16" s="122">
        <v>45473</v>
      </c>
      <c r="C16" s="38" t="s">
        <v>63</v>
      </c>
      <c r="D16" s="147" t="s">
        <v>857</v>
      </c>
      <c r="E16" s="143" t="s">
        <v>858</v>
      </c>
      <c r="F16" s="37" t="s">
        <v>24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11348</v>
      </c>
      <c r="AB16" s="268">
        <v>1849902439382</v>
      </c>
      <c r="AC16" s="2" t="s">
        <v>141</v>
      </c>
    </row>
    <row r="17" spans="1:29" s="2" customFormat="1" ht="16.2" customHeight="1">
      <c r="A17" s="21">
        <v>11</v>
      </c>
      <c r="B17" s="123">
        <v>45474</v>
      </c>
      <c r="C17" s="22" t="s">
        <v>63</v>
      </c>
      <c r="D17" s="146" t="s">
        <v>859</v>
      </c>
      <c r="E17" s="148" t="s">
        <v>860</v>
      </c>
      <c r="F17" s="25" t="s">
        <v>21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11367</v>
      </c>
      <c r="AB17" s="268">
        <v>1849902528113</v>
      </c>
      <c r="AC17" s="2" t="s">
        <v>67</v>
      </c>
    </row>
    <row r="18" spans="1:29" s="2" customFormat="1" ht="16.2" customHeight="1">
      <c r="A18" s="29">
        <v>12</v>
      </c>
      <c r="B18" s="121">
        <v>45475</v>
      </c>
      <c r="C18" s="30" t="s">
        <v>63</v>
      </c>
      <c r="D18" s="54" t="s">
        <v>861</v>
      </c>
      <c r="E18" s="55" t="s">
        <v>722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11389</v>
      </c>
      <c r="AB18" s="268">
        <v>1849902474706</v>
      </c>
      <c r="AC18" s="2" t="s">
        <v>67</v>
      </c>
    </row>
    <row r="19" spans="1:29" s="2" customFormat="1" ht="16.2" customHeight="1">
      <c r="A19" s="29">
        <v>13</v>
      </c>
      <c r="B19" s="121">
        <v>45476</v>
      </c>
      <c r="C19" s="30" t="s">
        <v>63</v>
      </c>
      <c r="D19" s="54" t="s">
        <v>862</v>
      </c>
      <c r="E19" s="55" t="s">
        <v>863</v>
      </c>
      <c r="F19" s="29" t="s">
        <v>22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11407</v>
      </c>
      <c r="AB19" s="268">
        <v>1849902471979</v>
      </c>
      <c r="AC19" s="2" t="s">
        <v>142</v>
      </c>
    </row>
    <row r="20" spans="1:29" s="246" customFormat="1" ht="16.2" customHeight="1">
      <c r="A20" s="237">
        <v>14</v>
      </c>
      <c r="B20" s="121">
        <v>45477</v>
      </c>
      <c r="C20" s="238" t="s">
        <v>63</v>
      </c>
      <c r="D20" s="239" t="s">
        <v>864</v>
      </c>
      <c r="E20" s="240" t="s">
        <v>490</v>
      </c>
      <c r="F20" s="29" t="s">
        <v>23</v>
      </c>
      <c r="G20" s="241"/>
      <c r="H20" s="242"/>
      <c r="I20" s="242"/>
      <c r="J20" s="242"/>
      <c r="K20" s="242"/>
      <c r="L20" s="242"/>
      <c r="M20" s="242"/>
      <c r="N20" s="242"/>
      <c r="O20" s="242"/>
      <c r="P20" s="243"/>
      <c r="Q20" s="243"/>
      <c r="R20" s="243"/>
      <c r="S20" s="243"/>
      <c r="T20" s="243"/>
      <c r="U20" s="243"/>
      <c r="V20" s="243"/>
      <c r="W20" s="243"/>
      <c r="X20" s="244"/>
      <c r="Y20" s="245"/>
      <c r="Z20" s="247"/>
      <c r="AA20" s="272">
        <v>11417</v>
      </c>
      <c r="AB20" s="273">
        <v>1849902437355</v>
      </c>
      <c r="AC20" s="246" t="s">
        <v>77</v>
      </c>
    </row>
    <row r="21" spans="1:29" s="2" customFormat="1" ht="16.2" customHeight="1">
      <c r="A21" s="37">
        <v>15</v>
      </c>
      <c r="B21" s="122">
        <v>45478</v>
      </c>
      <c r="C21" s="38" t="s">
        <v>63</v>
      </c>
      <c r="D21" s="147" t="s">
        <v>865</v>
      </c>
      <c r="E21" s="143" t="s">
        <v>866</v>
      </c>
      <c r="F21" s="37" t="s">
        <v>24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11462</v>
      </c>
      <c r="AB21" s="268">
        <v>1849902510371</v>
      </c>
      <c r="AC21" s="2" t="s">
        <v>67</v>
      </c>
    </row>
    <row r="22" spans="1:29" s="2" customFormat="1" ht="16.2" customHeight="1">
      <c r="A22" s="21">
        <v>16</v>
      </c>
      <c r="B22" s="123">
        <v>45479</v>
      </c>
      <c r="C22" s="22" t="s">
        <v>63</v>
      </c>
      <c r="D22" s="158" t="s">
        <v>407</v>
      </c>
      <c r="E22" s="148" t="s">
        <v>867</v>
      </c>
      <c r="F22" s="25" t="s">
        <v>21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11592</v>
      </c>
      <c r="AB22" s="268">
        <v>1849902497552</v>
      </c>
      <c r="AC22" s="2" t="s">
        <v>66</v>
      </c>
    </row>
    <row r="23" spans="1:29" s="2" customFormat="1" ht="16.2" customHeight="1">
      <c r="A23" s="29">
        <v>17</v>
      </c>
      <c r="B23" s="121">
        <v>45480</v>
      </c>
      <c r="C23" s="30" t="s">
        <v>63</v>
      </c>
      <c r="D23" s="54" t="s">
        <v>868</v>
      </c>
      <c r="E23" s="55" t="s">
        <v>869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11686</v>
      </c>
      <c r="AB23" s="268">
        <v>1849902518673</v>
      </c>
      <c r="AC23" s="2" t="s">
        <v>72</v>
      </c>
    </row>
    <row r="24" spans="1:29" s="2" customFormat="1" ht="16.2" customHeight="1">
      <c r="A24" s="29">
        <v>18</v>
      </c>
      <c r="B24" s="121">
        <v>45481</v>
      </c>
      <c r="C24" s="30" t="s">
        <v>64</v>
      </c>
      <c r="D24" s="54" t="s">
        <v>870</v>
      </c>
      <c r="E24" s="55" t="s">
        <v>871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11004</v>
      </c>
      <c r="AB24" s="268">
        <v>1839300063333</v>
      </c>
      <c r="AC24" s="2" t="s">
        <v>68</v>
      </c>
    </row>
    <row r="25" spans="1:29" s="2" customFormat="1" ht="16.2" customHeight="1">
      <c r="A25" s="29">
        <v>19</v>
      </c>
      <c r="B25" s="121">
        <v>45482</v>
      </c>
      <c r="C25" s="30" t="s">
        <v>64</v>
      </c>
      <c r="D25" s="54" t="s">
        <v>870</v>
      </c>
      <c r="E25" s="55" t="s">
        <v>872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11005</v>
      </c>
      <c r="AB25" s="268">
        <v>1779900500093</v>
      </c>
      <c r="AC25" s="2" t="s">
        <v>68</v>
      </c>
    </row>
    <row r="26" spans="1:29" s="2" customFormat="1" ht="16.350000000000001" customHeight="1">
      <c r="A26" s="37">
        <v>20</v>
      </c>
      <c r="B26" s="122">
        <v>45483</v>
      </c>
      <c r="C26" s="38" t="s">
        <v>64</v>
      </c>
      <c r="D26" s="147" t="s">
        <v>873</v>
      </c>
      <c r="E26" s="143" t="s">
        <v>874</v>
      </c>
      <c r="F26" s="37" t="s">
        <v>24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11055</v>
      </c>
      <c r="AB26" s="268">
        <v>1849902507761</v>
      </c>
      <c r="AC26" s="2" t="s">
        <v>68</v>
      </c>
    </row>
    <row r="27" spans="1:29" s="2" customFormat="1" ht="16.2" customHeight="1">
      <c r="A27" s="21">
        <v>21</v>
      </c>
      <c r="B27" s="123">
        <v>45484</v>
      </c>
      <c r="C27" s="47" t="s">
        <v>64</v>
      </c>
      <c r="D27" s="48" t="s">
        <v>875</v>
      </c>
      <c r="E27" s="49" t="s">
        <v>876</v>
      </c>
      <c r="F27" s="25" t="s">
        <v>21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11072</v>
      </c>
      <c r="AB27" s="268">
        <v>1849902502211</v>
      </c>
      <c r="AC27" s="2" t="s">
        <v>913</v>
      </c>
    </row>
    <row r="28" spans="1:29" s="2" customFormat="1" ht="16.2" customHeight="1">
      <c r="A28" s="29">
        <v>22</v>
      </c>
      <c r="B28" s="121">
        <v>45485</v>
      </c>
      <c r="C28" s="30" t="s">
        <v>64</v>
      </c>
      <c r="D28" s="54" t="s">
        <v>877</v>
      </c>
      <c r="E28" s="55" t="s">
        <v>878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11087</v>
      </c>
      <c r="AB28" s="268">
        <v>1849300190939</v>
      </c>
      <c r="AC28" s="2" t="s">
        <v>836</v>
      </c>
    </row>
    <row r="29" spans="1:29" s="2" customFormat="1" ht="16.2" customHeight="1">
      <c r="A29" s="29">
        <v>23</v>
      </c>
      <c r="B29" s="121">
        <v>45486</v>
      </c>
      <c r="C29" s="30" t="s">
        <v>64</v>
      </c>
      <c r="D29" s="54" t="s">
        <v>879</v>
      </c>
      <c r="E29" s="55" t="s">
        <v>880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11107</v>
      </c>
      <c r="AB29" s="268">
        <v>1849902488651</v>
      </c>
      <c r="AC29" s="2" t="s">
        <v>67</v>
      </c>
    </row>
    <row r="30" spans="1:29" s="2" customFormat="1" ht="16.2" customHeight="1">
      <c r="A30" s="29">
        <v>24</v>
      </c>
      <c r="B30" s="121">
        <v>45487</v>
      </c>
      <c r="C30" s="30" t="s">
        <v>64</v>
      </c>
      <c r="D30" s="54" t="s">
        <v>881</v>
      </c>
      <c r="E30" s="55" t="s">
        <v>882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11152</v>
      </c>
      <c r="AB30" s="268">
        <v>1849902465006</v>
      </c>
      <c r="AC30" s="2" t="s">
        <v>159</v>
      </c>
    </row>
    <row r="31" spans="1:29" s="2" customFormat="1" ht="16.2" customHeight="1">
      <c r="A31" s="37">
        <v>25</v>
      </c>
      <c r="B31" s="122">
        <v>45488</v>
      </c>
      <c r="C31" s="56" t="s">
        <v>64</v>
      </c>
      <c r="D31" s="150" t="s">
        <v>883</v>
      </c>
      <c r="E31" s="151" t="s">
        <v>884</v>
      </c>
      <c r="F31" s="37" t="s">
        <v>24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11167</v>
      </c>
      <c r="AB31" s="268">
        <v>1849902486712</v>
      </c>
      <c r="AC31" s="2" t="s">
        <v>162</v>
      </c>
    </row>
    <row r="32" spans="1:29" s="2" customFormat="1" ht="16.2" customHeight="1">
      <c r="A32" s="21">
        <v>26</v>
      </c>
      <c r="B32" s="123">
        <v>45489</v>
      </c>
      <c r="C32" s="157" t="s">
        <v>64</v>
      </c>
      <c r="D32" s="146" t="s">
        <v>504</v>
      </c>
      <c r="E32" s="148" t="s">
        <v>885</v>
      </c>
      <c r="F32" s="25" t="s">
        <v>21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11212</v>
      </c>
      <c r="AB32" s="268">
        <v>1849902514171</v>
      </c>
      <c r="AC32" s="2" t="s">
        <v>68</v>
      </c>
    </row>
    <row r="33" spans="1:29" s="2" customFormat="1" ht="16.2" customHeight="1">
      <c r="A33" s="29">
        <v>27</v>
      </c>
      <c r="B33" s="121">
        <v>45490</v>
      </c>
      <c r="C33" s="30" t="s">
        <v>64</v>
      </c>
      <c r="D33" s="54" t="s">
        <v>506</v>
      </c>
      <c r="E33" s="55" t="s">
        <v>886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11227</v>
      </c>
      <c r="AB33" s="268">
        <v>1849902496751</v>
      </c>
      <c r="AC33" s="2" t="s">
        <v>66</v>
      </c>
    </row>
    <row r="34" spans="1:29" s="2" customFormat="1" ht="16.2" customHeight="1">
      <c r="A34" s="29">
        <v>28</v>
      </c>
      <c r="B34" s="121">
        <v>45491</v>
      </c>
      <c r="C34" s="30" t="s">
        <v>64</v>
      </c>
      <c r="D34" s="54" t="s">
        <v>887</v>
      </c>
      <c r="E34" s="55" t="s">
        <v>888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11261</v>
      </c>
      <c r="AB34" s="268">
        <v>1849902514805</v>
      </c>
      <c r="AC34" s="2" t="s">
        <v>144</v>
      </c>
    </row>
    <row r="35" spans="1:29" s="2" customFormat="1" ht="16.2" customHeight="1">
      <c r="A35" s="29">
        <v>29</v>
      </c>
      <c r="B35" s="121">
        <v>45492</v>
      </c>
      <c r="C35" s="30" t="s">
        <v>64</v>
      </c>
      <c r="D35" s="54" t="s">
        <v>889</v>
      </c>
      <c r="E35" s="55" t="s">
        <v>890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11311</v>
      </c>
      <c r="AB35" s="268">
        <v>1849300192061</v>
      </c>
      <c r="AC35" s="2" t="s">
        <v>914</v>
      </c>
    </row>
    <row r="36" spans="1:29" s="2" customFormat="1" ht="16.350000000000001" customHeight="1">
      <c r="A36" s="37">
        <v>30</v>
      </c>
      <c r="B36" s="122">
        <v>45493</v>
      </c>
      <c r="C36" s="38" t="s">
        <v>64</v>
      </c>
      <c r="D36" s="147" t="s">
        <v>891</v>
      </c>
      <c r="E36" s="143" t="s">
        <v>892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11321</v>
      </c>
      <c r="AB36" s="268">
        <v>1800901562921</v>
      </c>
      <c r="AC36" s="2" t="s">
        <v>66</v>
      </c>
    </row>
    <row r="37" spans="1:29" s="2" customFormat="1" ht="16.2" customHeight="1">
      <c r="A37" s="21">
        <v>31</v>
      </c>
      <c r="B37" s="123">
        <v>45494</v>
      </c>
      <c r="C37" s="47" t="s">
        <v>64</v>
      </c>
      <c r="D37" s="48" t="s">
        <v>893</v>
      </c>
      <c r="E37" s="49" t="s">
        <v>894</v>
      </c>
      <c r="F37" s="25" t="s">
        <v>21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11347</v>
      </c>
      <c r="AB37" s="268">
        <v>1849902490108</v>
      </c>
      <c r="AC37" s="2" t="s">
        <v>68</v>
      </c>
    </row>
    <row r="38" spans="1:29" s="2" customFormat="1" ht="16.2" customHeight="1">
      <c r="A38" s="29">
        <v>32</v>
      </c>
      <c r="B38" s="121">
        <v>45495</v>
      </c>
      <c r="C38" s="30" t="s">
        <v>64</v>
      </c>
      <c r="D38" s="54" t="s">
        <v>895</v>
      </c>
      <c r="E38" s="55" t="s">
        <v>498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11369</v>
      </c>
      <c r="AB38" s="268">
        <v>1849902545557</v>
      </c>
      <c r="AC38" s="2" t="s">
        <v>162</v>
      </c>
    </row>
    <row r="39" spans="1:29" s="2" customFormat="1" ht="16.2" customHeight="1">
      <c r="A39" s="29">
        <v>33</v>
      </c>
      <c r="B39" s="121">
        <v>45496</v>
      </c>
      <c r="C39" s="30" t="s">
        <v>64</v>
      </c>
      <c r="D39" s="54" t="s">
        <v>896</v>
      </c>
      <c r="E39" s="55" t="s">
        <v>897</v>
      </c>
      <c r="F39" s="29" t="s">
        <v>22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11418</v>
      </c>
      <c r="AB39" s="268">
        <v>1849902446575</v>
      </c>
      <c r="AC39" s="2" t="s">
        <v>67</v>
      </c>
    </row>
    <row r="40" spans="1:29" s="2" customFormat="1" ht="16.2" customHeight="1">
      <c r="A40" s="29">
        <v>34</v>
      </c>
      <c r="B40" s="121">
        <v>45497</v>
      </c>
      <c r="C40" s="30" t="s">
        <v>64</v>
      </c>
      <c r="D40" s="54" t="s">
        <v>898</v>
      </c>
      <c r="E40" s="55" t="s">
        <v>899</v>
      </c>
      <c r="F40" s="29" t="s">
        <v>23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11566</v>
      </c>
      <c r="AB40" s="268">
        <v>1800101412739</v>
      </c>
      <c r="AC40" s="2" t="s">
        <v>142</v>
      </c>
    </row>
    <row r="41" spans="1:29" s="2" customFormat="1" ht="16.5" customHeight="1">
      <c r="A41" s="37">
        <v>35</v>
      </c>
      <c r="B41" s="122">
        <v>45498</v>
      </c>
      <c r="C41" s="218" t="s">
        <v>64</v>
      </c>
      <c r="D41" s="219" t="s">
        <v>900</v>
      </c>
      <c r="E41" s="220" t="s">
        <v>901</v>
      </c>
      <c r="F41" s="37" t="s">
        <v>24</v>
      </c>
      <c r="G41" s="221"/>
      <c r="H41" s="222"/>
      <c r="I41" s="222"/>
      <c r="J41" s="222"/>
      <c r="K41" s="222"/>
      <c r="L41" s="222"/>
      <c r="M41" s="222"/>
      <c r="N41" s="222"/>
      <c r="O41" s="222"/>
      <c r="P41" s="223"/>
      <c r="Q41" s="223"/>
      <c r="R41" s="223"/>
      <c r="S41" s="223"/>
      <c r="T41" s="223"/>
      <c r="U41" s="223"/>
      <c r="V41" s="223"/>
      <c r="W41" s="223"/>
      <c r="X41" s="224"/>
      <c r="Y41" s="225"/>
      <c r="AA41" s="9">
        <v>11598</v>
      </c>
      <c r="AB41" s="268">
        <v>1849902483187</v>
      </c>
      <c r="AC41" s="2" t="s">
        <v>66</v>
      </c>
    </row>
    <row r="42" spans="1:29" s="2" customFormat="1" ht="16.2" customHeight="1">
      <c r="A42" s="21">
        <v>36</v>
      </c>
      <c r="B42" s="123">
        <v>45499</v>
      </c>
      <c r="C42" s="22" t="s">
        <v>64</v>
      </c>
      <c r="D42" s="146" t="s">
        <v>902</v>
      </c>
      <c r="E42" s="148" t="s">
        <v>903</v>
      </c>
      <c r="F42" s="25" t="s">
        <v>21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11667</v>
      </c>
      <c r="AB42" s="268">
        <v>1849902484248</v>
      </c>
      <c r="AC42" s="2" t="s">
        <v>66</v>
      </c>
    </row>
    <row r="43" spans="1:29" s="2" customFormat="1" ht="16.2" customHeight="1">
      <c r="A43" s="29">
        <v>37</v>
      </c>
      <c r="B43" s="121">
        <v>45500</v>
      </c>
      <c r="C43" s="30" t="s">
        <v>64</v>
      </c>
      <c r="D43" s="54" t="s">
        <v>904</v>
      </c>
      <c r="E43" s="55" t="s">
        <v>905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11687</v>
      </c>
      <c r="AB43" s="268">
        <v>1849902516263</v>
      </c>
      <c r="AC43" s="2" t="s">
        <v>141</v>
      </c>
    </row>
    <row r="44" spans="1:29" s="2" customFormat="1" ht="16.2" customHeight="1">
      <c r="A44" s="29">
        <v>38</v>
      </c>
      <c r="B44" s="121">
        <v>45501</v>
      </c>
      <c r="C44" s="30" t="s">
        <v>64</v>
      </c>
      <c r="D44" s="54" t="s">
        <v>906</v>
      </c>
      <c r="E44" s="55" t="s">
        <v>907</v>
      </c>
      <c r="F44" s="29" t="s">
        <v>22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11702</v>
      </c>
      <c r="AB44" s="268">
        <v>1849902485058</v>
      </c>
      <c r="AC44" s="2" t="s">
        <v>915</v>
      </c>
    </row>
    <row r="45" spans="1:29" s="2" customFormat="1" ht="16.2" customHeight="1">
      <c r="A45" s="29">
        <v>39</v>
      </c>
      <c r="B45" s="121">
        <v>45502</v>
      </c>
      <c r="C45" s="30" t="s">
        <v>64</v>
      </c>
      <c r="D45" s="54" t="s">
        <v>908</v>
      </c>
      <c r="E45" s="55" t="s">
        <v>909</v>
      </c>
      <c r="F45" s="29" t="s">
        <v>23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11718</v>
      </c>
      <c r="AB45" s="268">
        <v>1849300200667</v>
      </c>
      <c r="AC45" s="2" t="s">
        <v>916</v>
      </c>
    </row>
    <row r="46" spans="1:29" s="2" customFormat="1" ht="15.75" customHeight="1">
      <c r="A46" s="37">
        <v>40</v>
      </c>
      <c r="B46" s="122">
        <v>45503</v>
      </c>
      <c r="C46" s="38" t="s">
        <v>64</v>
      </c>
      <c r="D46" s="147" t="s">
        <v>910</v>
      </c>
      <c r="E46" s="143" t="s">
        <v>911</v>
      </c>
      <c r="F46" s="37" t="s">
        <v>24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11766</v>
      </c>
      <c r="AB46" s="268">
        <v>1849902561986</v>
      </c>
      <c r="AC46" s="2" t="s">
        <v>141</v>
      </c>
    </row>
    <row r="47" spans="1:29" s="2" customFormat="1" ht="6" customHeight="1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68"/>
    </row>
    <row r="48" spans="1:29" s="2" customFormat="1" ht="30" customHeight="1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17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23</v>
      </c>
      <c r="P48" s="65"/>
      <c r="Q48" s="68" t="s">
        <v>8</v>
      </c>
      <c r="X48" s="65"/>
      <c r="Y48" s="65"/>
      <c r="AA48" s="9"/>
      <c r="AB48" s="268"/>
    </row>
    <row r="49" spans="1:28" s="91" customFormat="1" ht="17.100000000000001" hidden="1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69"/>
    </row>
    <row r="50" spans="1:28" s="89" customFormat="1" ht="15" hidden="1" customHeight="1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59"/>
      <c r="AB50" s="270"/>
    </row>
    <row r="51" spans="1:28" s="89" customFormat="1" ht="15" hidden="1" customHeight="1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59"/>
      <c r="AB51" s="270"/>
    </row>
    <row r="52" spans="1:28" s="89" customFormat="1" ht="15" hidden="1" customHeight="1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59"/>
      <c r="AB52" s="270"/>
    </row>
    <row r="53" spans="1:28" s="89" customFormat="1" ht="15" hidden="1" customHeight="1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59"/>
      <c r="AB53" s="270"/>
    </row>
    <row r="54" spans="1:28" s="89" customFormat="1" ht="15" hidden="1" customHeight="1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59"/>
      <c r="AB54" s="270"/>
    </row>
    <row r="55" spans="1:28" s="89" customFormat="1" ht="15" hidden="1" customHeight="1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59"/>
      <c r="AB55" s="270"/>
    </row>
    <row r="56" spans="1:28" s="89" customFormat="1" ht="13.5" customHeight="1">
      <c r="B56" s="86"/>
      <c r="C56" s="87"/>
      <c r="D56" s="88"/>
      <c r="E56" s="88"/>
      <c r="AA56" s="259"/>
      <c r="AB56" s="270"/>
    </row>
    <row r="57" spans="1:28" s="89" customFormat="1" ht="15" customHeight="1">
      <c r="A57" s="228"/>
      <c r="B57" s="229"/>
      <c r="C57" s="230"/>
      <c r="D57" s="231"/>
      <c r="E57" s="231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AA57" s="259"/>
      <c r="AB57" s="270"/>
    </row>
    <row r="58" spans="1:28" ht="15" customHeight="1">
      <c r="A58" s="232"/>
      <c r="B58" s="229"/>
      <c r="C58" s="233"/>
      <c r="D58" s="227"/>
      <c r="E58" s="227"/>
      <c r="F58" s="228"/>
      <c r="G58" s="228"/>
      <c r="H58" s="228"/>
      <c r="I58" s="228"/>
      <c r="J58" s="228"/>
      <c r="K58" s="228"/>
      <c r="L58" s="228"/>
      <c r="M58" s="232"/>
      <c r="N58" s="232"/>
      <c r="O58" s="232"/>
    </row>
    <row r="59" spans="1:28" ht="15" customHeight="1">
      <c r="A59" s="232"/>
      <c r="B59" s="229"/>
      <c r="C59" s="233"/>
      <c r="D59" s="227"/>
      <c r="E59" s="227"/>
      <c r="F59" s="228"/>
      <c r="G59" s="228"/>
      <c r="H59" s="228"/>
      <c r="I59" s="228"/>
      <c r="J59" s="228"/>
      <c r="K59" s="228"/>
      <c r="L59" s="228"/>
      <c r="M59" s="232"/>
      <c r="N59" s="232"/>
      <c r="O59" s="232"/>
    </row>
    <row r="60" spans="1:28" ht="15" customHeight="1">
      <c r="A60" s="232"/>
      <c r="B60" s="229"/>
      <c r="C60" s="233"/>
      <c r="D60" s="227"/>
      <c r="E60" s="227"/>
      <c r="F60" s="228"/>
      <c r="G60" s="228"/>
      <c r="H60" s="228"/>
      <c r="I60" s="228"/>
      <c r="J60" s="228"/>
      <c r="K60" s="228"/>
      <c r="L60" s="228"/>
      <c r="M60" s="232"/>
      <c r="N60" s="232"/>
      <c r="O60" s="232"/>
    </row>
    <row r="61" spans="1:28" ht="15" customHeight="1">
      <c r="A61" s="232"/>
      <c r="B61" s="229"/>
      <c r="C61" s="233"/>
      <c r="D61" s="227"/>
      <c r="E61" s="227"/>
      <c r="F61" s="228"/>
      <c r="G61" s="228"/>
      <c r="H61" s="228"/>
      <c r="I61" s="228"/>
      <c r="J61" s="228"/>
      <c r="K61" s="228"/>
      <c r="L61" s="228"/>
      <c r="M61" s="232"/>
      <c r="N61" s="232"/>
      <c r="O61" s="232"/>
    </row>
    <row r="62" spans="1:28" ht="15" customHeight="1">
      <c r="A62" s="232"/>
      <c r="B62" s="229"/>
      <c r="C62" s="233"/>
      <c r="D62" s="227"/>
      <c r="E62" s="227"/>
      <c r="F62" s="228"/>
      <c r="G62" s="228"/>
      <c r="H62" s="228"/>
      <c r="I62" s="228"/>
      <c r="J62" s="228"/>
      <c r="K62" s="228"/>
      <c r="L62" s="228"/>
      <c r="M62" s="232"/>
      <c r="N62" s="232"/>
      <c r="O62" s="232"/>
    </row>
    <row r="63" spans="1:28" ht="15" customHeight="1">
      <c r="A63" s="232"/>
      <c r="B63" s="229"/>
      <c r="C63" s="233"/>
      <c r="D63" s="227"/>
      <c r="E63" s="227"/>
      <c r="F63" s="228"/>
      <c r="G63" s="228"/>
      <c r="H63" s="228"/>
      <c r="I63" s="228"/>
      <c r="J63" s="228"/>
      <c r="K63" s="228"/>
      <c r="L63" s="228"/>
      <c r="M63" s="232"/>
      <c r="N63" s="232"/>
      <c r="O63" s="232"/>
    </row>
    <row r="64" spans="1:28" ht="15" customHeight="1">
      <c r="A64" s="232"/>
      <c r="B64" s="234"/>
      <c r="C64" s="235"/>
      <c r="D64" s="236"/>
      <c r="E64" s="236"/>
      <c r="F64" s="232"/>
      <c r="G64" s="232"/>
      <c r="H64" s="232"/>
      <c r="I64" s="232"/>
      <c r="J64" s="232"/>
      <c r="K64" s="232"/>
      <c r="L64" s="232"/>
      <c r="M64" s="232"/>
      <c r="N64" s="232"/>
      <c r="O64" s="23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58"/>
  <sheetViews>
    <sheetView topLeftCell="A37" zoomScale="130" zoomScaleNormal="130" workbookViewId="0">
      <selection activeCell="N46" sqref="N46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9.75" style="260" hidden="1" customWidth="1"/>
    <col min="28" max="28" width="19.375" style="271" hidden="1" customWidth="1"/>
    <col min="29" max="29" width="25.125" style="1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ม.1'!B24</f>
        <v>นางดวงเดือน  จุ้ยเริก</v>
      </c>
      <c r="AA1" s="159"/>
      <c r="AB1" s="256"/>
    </row>
    <row r="2" spans="1:29" s="10" customFormat="1" ht="18" customHeight="1">
      <c r="B2" s="103" t="s">
        <v>44</v>
      </c>
      <c r="C2" s="95"/>
      <c r="D2" s="96"/>
      <c r="E2" s="101" t="s">
        <v>58</v>
      </c>
      <c r="M2" s="10" t="s">
        <v>43</v>
      </c>
      <c r="R2" s="10" t="str">
        <f>'ยอด ม.1'!B25</f>
        <v>นายจักรพันธ์  สมาธิ</v>
      </c>
      <c r="AA2" s="159"/>
      <c r="AB2" s="256"/>
    </row>
    <row r="3" spans="1:29" s="12" customFormat="1" ht="17.25" customHeight="1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ม.1'!F24</f>
        <v>622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2" customFormat="1" ht="15.75" customHeight="1">
      <c r="A7" s="21">
        <v>1</v>
      </c>
      <c r="B7" s="123">
        <v>45504</v>
      </c>
      <c r="C7" s="22" t="s">
        <v>63</v>
      </c>
      <c r="D7" s="129" t="s">
        <v>917</v>
      </c>
      <c r="E7" s="24" t="s">
        <v>918</v>
      </c>
      <c r="F7" s="25" t="s">
        <v>21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11024</v>
      </c>
      <c r="AB7" s="268">
        <v>1800400462002</v>
      </c>
      <c r="AC7" s="2" t="s">
        <v>147</v>
      </c>
    </row>
    <row r="8" spans="1:29" s="2" customFormat="1" ht="16.2" customHeight="1">
      <c r="A8" s="29">
        <v>2</v>
      </c>
      <c r="B8" s="121">
        <v>45505</v>
      </c>
      <c r="C8" s="30" t="s">
        <v>63</v>
      </c>
      <c r="D8" s="31" t="s">
        <v>919</v>
      </c>
      <c r="E8" s="32" t="s">
        <v>920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11063</v>
      </c>
      <c r="AB8" s="268">
        <v>1849300189825</v>
      </c>
      <c r="AC8" s="2" t="s">
        <v>452</v>
      </c>
    </row>
    <row r="9" spans="1:29" s="2" customFormat="1" ht="16.2" customHeight="1">
      <c r="A9" s="29">
        <v>3</v>
      </c>
      <c r="B9" s="121">
        <v>45506</v>
      </c>
      <c r="C9" s="30" t="s">
        <v>63</v>
      </c>
      <c r="D9" s="31" t="s">
        <v>921</v>
      </c>
      <c r="E9" s="32" t="s">
        <v>922</v>
      </c>
      <c r="F9" s="29" t="s">
        <v>22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11159</v>
      </c>
      <c r="AB9" s="268">
        <v>1849902476351</v>
      </c>
      <c r="AC9" s="2" t="s">
        <v>983</v>
      </c>
    </row>
    <row r="10" spans="1:29" s="2" customFormat="1" ht="16.2" customHeight="1">
      <c r="A10" s="29">
        <v>4</v>
      </c>
      <c r="B10" s="121">
        <v>45507</v>
      </c>
      <c r="C10" s="30" t="s">
        <v>63</v>
      </c>
      <c r="D10" s="31" t="s">
        <v>923</v>
      </c>
      <c r="E10" s="32" t="s">
        <v>924</v>
      </c>
      <c r="F10" s="29" t="s">
        <v>23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11206</v>
      </c>
      <c r="AB10" s="268">
        <v>1849902533664</v>
      </c>
      <c r="AC10" s="2" t="s">
        <v>154</v>
      </c>
    </row>
    <row r="11" spans="1:29" s="2" customFormat="1" ht="16.2" customHeight="1">
      <c r="A11" s="37">
        <v>5</v>
      </c>
      <c r="B11" s="122">
        <v>45508</v>
      </c>
      <c r="C11" s="38" t="s">
        <v>63</v>
      </c>
      <c r="D11" s="39" t="s">
        <v>244</v>
      </c>
      <c r="E11" s="40" t="s">
        <v>925</v>
      </c>
      <c r="F11" s="37" t="s">
        <v>24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11215</v>
      </c>
      <c r="AB11" s="268">
        <v>1103400281848</v>
      </c>
      <c r="AC11" s="2" t="s">
        <v>149</v>
      </c>
    </row>
    <row r="12" spans="1:29" s="2" customFormat="1" ht="16.2" customHeight="1">
      <c r="A12" s="21">
        <v>6</v>
      </c>
      <c r="B12" s="123">
        <v>45509</v>
      </c>
      <c r="C12" s="22" t="s">
        <v>63</v>
      </c>
      <c r="D12" s="23" t="s">
        <v>765</v>
      </c>
      <c r="E12" s="24" t="s">
        <v>926</v>
      </c>
      <c r="F12" s="25" t="s">
        <v>21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11219</v>
      </c>
      <c r="AB12" s="268">
        <v>1849902488383</v>
      </c>
      <c r="AC12" s="2" t="s">
        <v>142</v>
      </c>
    </row>
    <row r="13" spans="1:29" s="2" customFormat="1" ht="16.2" customHeight="1">
      <c r="A13" s="29">
        <v>7</v>
      </c>
      <c r="B13" s="121">
        <v>45510</v>
      </c>
      <c r="C13" s="30" t="s">
        <v>63</v>
      </c>
      <c r="D13" s="31" t="s">
        <v>767</v>
      </c>
      <c r="E13" s="32" t="s">
        <v>927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11282</v>
      </c>
      <c r="AB13" s="268">
        <v>1849902497471</v>
      </c>
      <c r="AC13" s="2" t="s">
        <v>78</v>
      </c>
    </row>
    <row r="14" spans="1:29" s="2" customFormat="1" ht="16.2" customHeight="1">
      <c r="A14" s="29">
        <v>8</v>
      </c>
      <c r="B14" s="121">
        <v>45511</v>
      </c>
      <c r="C14" s="30" t="s">
        <v>63</v>
      </c>
      <c r="D14" s="31" t="s">
        <v>250</v>
      </c>
      <c r="E14" s="32" t="s">
        <v>928</v>
      </c>
      <c r="F14" s="29" t="s">
        <v>22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11286</v>
      </c>
      <c r="AB14" s="268">
        <v>1849902501258</v>
      </c>
      <c r="AC14" s="2" t="s">
        <v>68</v>
      </c>
    </row>
    <row r="15" spans="1:29" s="2" customFormat="1" ht="16.2" customHeight="1">
      <c r="A15" s="29">
        <v>9</v>
      </c>
      <c r="B15" s="121">
        <v>45512</v>
      </c>
      <c r="C15" s="30" t="s">
        <v>63</v>
      </c>
      <c r="D15" s="31" t="s">
        <v>929</v>
      </c>
      <c r="E15" s="32" t="s">
        <v>930</v>
      </c>
      <c r="F15" s="29" t="s">
        <v>23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11331</v>
      </c>
      <c r="AB15" s="268">
        <v>1849902491325</v>
      </c>
      <c r="AC15" s="2" t="s">
        <v>67</v>
      </c>
    </row>
    <row r="16" spans="1:29" s="2" customFormat="1" ht="16.2" customHeight="1">
      <c r="A16" s="37">
        <v>10</v>
      </c>
      <c r="B16" s="122">
        <v>45513</v>
      </c>
      <c r="C16" s="38" t="s">
        <v>63</v>
      </c>
      <c r="D16" s="39" t="s">
        <v>768</v>
      </c>
      <c r="E16" s="40" t="s">
        <v>931</v>
      </c>
      <c r="F16" s="37" t="s">
        <v>24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11336</v>
      </c>
      <c r="AB16" s="268">
        <v>1849902516123</v>
      </c>
      <c r="AC16" s="2" t="s">
        <v>984</v>
      </c>
    </row>
    <row r="17" spans="1:29" s="2" customFormat="1" ht="16.2" customHeight="1">
      <c r="A17" s="21">
        <v>11</v>
      </c>
      <c r="B17" s="123">
        <v>45514</v>
      </c>
      <c r="C17" s="22" t="s">
        <v>63</v>
      </c>
      <c r="D17" s="23" t="s">
        <v>325</v>
      </c>
      <c r="E17" s="24" t="s">
        <v>932</v>
      </c>
      <c r="F17" s="25" t="s">
        <v>21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11430</v>
      </c>
      <c r="AB17" s="268">
        <v>1849902510281</v>
      </c>
      <c r="AC17" s="2" t="s">
        <v>66</v>
      </c>
    </row>
    <row r="18" spans="1:29" s="2" customFormat="1" ht="16.2" customHeight="1">
      <c r="A18" s="29">
        <v>12</v>
      </c>
      <c r="B18" s="121">
        <v>45515</v>
      </c>
      <c r="C18" s="30" t="s">
        <v>63</v>
      </c>
      <c r="D18" s="31" t="s">
        <v>555</v>
      </c>
      <c r="E18" s="32" t="s">
        <v>933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11489</v>
      </c>
      <c r="AB18" s="268">
        <v>1849902484167</v>
      </c>
      <c r="AC18" s="2" t="s">
        <v>72</v>
      </c>
    </row>
    <row r="19" spans="1:29" s="2" customFormat="1" ht="16.2" customHeight="1">
      <c r="A19" s="29">
        <v>13</v>
      </c>
      <c r="B19" s="121">
        <v>45516</v>
      </c>
      <c r="C19" s="30" t="s">
        <v>63</v>
      </c>
      <c r="D19" s="46" t="s">
        <v>481</v>
      </c>
      <c r="E19" s="32" t="s">
        <v>655</v>
      </c>
      <c r="F19" s="29" t="s">
        <v>22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11518</v>
      </c>
      <c r="AB19" s="268">
        <v>1849902466533</v>
      </c>
      <c r="AC19" s="2" t="s">
        <v>153</v>
      </c>
    </row>
    <row r="20" spans="1:29" s="2" customFormat="1" ht="16.2" customHeight="1">
      <c r="A20" s="29">
        <v>14</v>
      </c>
      <c r="B20" s="121">
        <v>45517</v>
      </c>
      <c r="C20" s="30" t="s">
        <v>63</v>
      </c>
      <c r="D20" s="31" t="s">
        <v>264</v>
      </c>
      <c r="E20" s="32" t="s">
        <v>934</v>
      </c>
      <c r="F20" s="29" t="s">
        <v>23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11574</v>
      </c>
      <c r="AB20" s="268">
        <v>1849902481559</v>
      </c>
      <c r="AC20" s="2" t="s">
        <v>153</v>
      </c>
    </row>
    <row r="21" spans="1:29" s="2" customFormat="1" ht="16.2" customHeight="1">
      <c r="A21" s="37">
        <v>15</v>
      </c>
      <c r="B21" s="122">
        <v>45518</v>
      </c>
      <c r="C21" s="38" t="s">
        <v>63</v>
      </c>
      <c r="D21" s="39" t="s">
        <v>935</v>
      </c>
      <c r="E21" s="40" t="s">
        <v>936</v>
      </c>
      <c r="F21" s="37" t="s">
        <v>24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11610</v>
      </c>
      <c r="AB21" s="268">
        <v>1849902478949</v>
      </c>
      <c r="AC21" s="2" t="s">
        <v>66</v>
      </c>
    </row>
    <row r="22" spans="1:29" s="2" customFormat="1" ht="16.2" customHeight="1">
      <c r="A22" s="21">
        <v>16</v>
      </c>
      <c r="B22" s="123">
        <v>45519</v>
      </c>
      <c r="C22" s="22" t="s">
        <v>63</v>
      </c>
      <c r="D22" s="23" t="s">
        <v>937</v>
      </c>
      <c r="E22" s="24" t="s">
        <v>938</v>
      </c>
      <c r="F22" s="25" t="s">
        <v>21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11653</v>
      </c>
      <c r="AB22" s="268">
        <v>1849902457585</v>
      </c>
      <c r="AC22" s="2" t="s">
        <v>150</v>
      </c>
    </row>
    <row r="23" spans="1:29" s="2" customFormat="1" ht="15.75" customHeight="1">
      <c r="A23" s="29">
        <v>17</v>
      </c>
      <c r="B23" s="121">
        <v>45520</v>
      </c>
      <c r="C23" s="30" t="s">
        <v>63</v>
      </c>
      <c r="D23" s="31" t="s">
        <v>939</v>
      </c>
      <c r="E23" s="32" t="s">
        <v>940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11732</v>
      </c>
      <c r="AB23" s="268">
        <v>1849902525246</v>
      </c>
      <c r="AC23" s="2" t="s">
        <v>66</v>
      </c>
    </row>
    <row r="24" spans="1:29" s="2" customFormat="1" ht="16.2" customHeight="1">
      <c r="A24" s="29">
        <v>18</v>
      </c>
      <c r="B24" s="121">
        <v>45521</v>
      </c>
      <c r="C24" s="30" t="s">
        <v>64</v>
      </c>
      <c r="D24" s="31" t="s">
        <v>941</v>
      </c>
      <c r="E24" s="32" t="s">
        <v>942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11001</v>
      </c>
      <c r="AB24" s="268">
        <v>1849902495924</v>
      </c>
      <c r="AC24" s="2" t="s">
        <v>67</v>
      </c>
    </row>
    <row r="25" spans="1:29" s="2" customFormat="1" ht="16.2" customHeight="1">
      <c r="A25" s="29">
        <v>19</v>
      </c>
      <c r="B25" s="121">
        <v>45522</v>
      </c>
      <c r="C25" s="30" t="s">
        <v>64</v>
      </c>
      <c r="D25" s="31" t="s">
        <v>943</v>
      </c>
      <c r="E25" s="32" t="s">
        <v>944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11015</v>
      </c>
      <c r="AB25" s="268">
        <v>1729900979453</v>
      </c>
      <c r="AC25" s="2" t="s">
        <v>162</v>
      </c>
    </row>
    <row r="26" spans="1:29" s="2" customFormat="1" ht="17.100000000000001" customHeight="1">
      <c r="A26" s="37">
        <v>20</v>
      </c>
      <c r="B26" s="122">
        <v>45523</v>
      </c>
      <c r="C26" s="38" t="s">
        <v>64</v>
      </c>
      <c r="D26" s="39" t="s">
        <v>945</v>
      </c>
      <c r="E26" s="40" t="s">
        <v>946</v>
      </c>
      <c r="F26" s="37" t="s">
        <v>24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11051</v>
      </c>
      <c r="AB26" s="268">
        <v>1848600014663</v>
      </c>
      <c r="AC26" s="2" t="s">
        <v>68</v>
      </c>
    </row>
    <row r="27" spans="1:29" s="2" customFormat="1" ht="16.2" customHeight="1">
      <c r="A27" s="21">
        <v>21</v>
      </c>
      <c r="B27" s="123">
        <v>45524</v>
      </c>
      <c r="C27" s="47" t="s">
        <v>64</v>
      </c>
      <c r="D27" s="62" t="s">
        <v>947</v>
      </c>
      <c r="E27" s="63" t="s">
        <v>876</v>
      </c>
      <c r="F27" s="25" t="s">
        <v>21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11071</v>
      </c>
      <c r="AB27" s="268">
        <v>1849902502203</v>
      </c>
      <c r="AC27" s="2" t="s">
        <v>913</v>
      </c>
    </row>
    <row r="28" spans="1:29" s="2" customFormat="1" ht="16.2" customHeight="1">
      <c r="A28" s="29">
        <v>22</v>
      </c>
      <c r="B28" s="121">
        <v>45525</v>
      </c>
      <c r="C28" s="30" t="s">
        <v>64</v>
      </c>
      <c r="D28" s="31" t="s">
        <v>948</v>
      </c>
      <c r="E28" s="32" t="s">
        <v>949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11083</v>
      </c>
      <c r="AB28" s="268">
        <v>1849902550216</v>
      </c>
      <c r="AC28" s="2" t="s">
        <v>78</v>
      </c>
    </row>
    <row r="29" spans="1:29" s="2" customFormat="1" ht="16.2" customHeight="1">
      <c r="A29" s="29">
        <v>23</v>
      </c>
      <c r="B29" s="121">
        <v>45526</v>
      </c>
      <c r="C29" s="30" t="s">
        <v>64</v>
      </c>
      <c r="D29" s="54" t="s">
        <v>950</v>
      </c>
      <c r="E29" s="55" t="s">
        <v>951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11121</v>
      </c>
      <c r="AB29" s="268">
        <v>1849902469761</v>
      </c>
      <c r="AC29" s="2" t="s">
        <v>154</v>
      </c>
    </row>
    <row r="30" spans="1:29" s="2" customFormat="1" ht="16.2" customHeight="1">
      <c r="A30" s="29">
        <v>24</v>
      </c>
      <c r="B30" s="121">
        <v>45527</v>
      </c>
      <c r="C30" s="53" t="s">
        <v>64</v>
      </c>
      <c r="D30" s="31" t="s">
        <v>952</v>
      </c>
      <c r="E30" s="32" t="s">
        <v>953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11133</v>
      </c>
      <c r="AB30" s="268">
        <v>1849902465464</v>
      </c>
      <c r="AC30" s="2" t="s">
        <v>66</v>
      </c>
    </row>
    <row r="31" spans="1:29" s="2" customFormat="1" ht="16.2" customHeight="1">
      <c r="A31" s="37">
        <v>25</v>
      </c>
      <c r="B31" s="122">
        <v>45528</v>
      </c>
      <c r="C31" s="56" t="s">
        <v>64</v>
      </c>
      <c r="D31" s="150" t="s">
        <v>954</v>
      </c>
      <c r="E31" s="151" t="s">
        <v>955</v>
      </c>
      <c r="F31" s="37" t="s">
        <v>24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11178</v>
      </c>
      <c r="AB31" s="268">
        <v>1849902485228</v>
      </c>
      <c r="AC31" s="2" t="s">
        <v>152</v>
      </c>
    </row>
    <row r="32" spans="1:29" s="2" customFormat="1" ht="16.2" customHeight="1">
      <c r="A32" s="21">
        <v>26</v>
      </c>
      <c r="B32" s="123">
        <v>45529</v>
      </c>
      <c r="C32" s="22" t="s">
        <v>64</v>
      </c>
      <c r="D32" s="23" t="s">
        <v>956</v>
      </c>
      <c r="E32" s="24" t="s">
        <v>957</v>
      </c>
      <c r="F32" s="25" t="s">
        <v>21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11312</v>
      </c>
      <c r="AB32" s="268">
        <v>1849902548688</v>
      </c>
      <c r="AC32" s="2" t="s">
        <v>78</v>
      </c>
    </row>
    <row r="33" spans="1:29" s="2" customFormat="1" ht="16.2" customHeight="1">
      <c r="A33" s="29">
        <v>27</v>
      </c>
      <c r="B33" s="121">
        <v>45530</v>
      </c>
      <c r="C33" s="30" t="s">
        <v>64</v>
      </c>
      <c r="D33" s="132" t="s">
        <v>958</v>
      </c>
      <c r="E33" s="133" t="s">
        <v>959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11330</v>
      </c>
      <c r="AB33" s="268">
        <v>1849902548220</v>
      </c>
      <c r="AC33" s="2" t="s">
        <v>141</v>
      </c>
    </row>
    <row r="34" spans="1:29" s="2" customFormat="1" ht="16.2" customHeight="1">
      <c r="A34" s="29">
        <v>28</v>
      </c>
      <c r="B34" s="121">
        <v>45531</v>
      </c>
      <c r="C34" s="30" t="s">
        <v>64</v>
      </c>
      <c r="D34" s="31" t="s">
        <v>509</v>
      </c>
      <c r="E34" s="32" t="s">
        <v>960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11354</v>
      </c>
      <c r="AB34" s="268">
        <v>1100600615275</v>
      </c>
      <c r="AC34" s="2" t="s">
        <v>80</v>
      </c>
    </row>
    <row r="35" spans="1:29" s="2" customFormat="1" ht="16.2" customHeight="1">
      <c r="A35" s="29">
        <v>29</v>
      </c>
      <c r="B35" s="121">
        <v>45532</v>
      </c>
      <c r="C35" s="30" t="s">
        <v>64</v>
      </c>
      <c r="D35" s="31" t="s">
        <v>1114</v>
      </c>
      <c r="E35" s="32" t="s">
        <v>978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11629</v>
      </c>
      <c r="AB35" s="268">
        <v>1819900959443</v>
      </c>
      <c r="AC35" s="2" t="s">
        <v>79</v>
      </c>
    </row>
    <row r="36" spans="1:29" s="2" customFormat="1" ht="16.2" customHeight="1">
      <c r="A36" s="37">
        <v>30</v>
      </c>
      <c r="B36" s="122">
        <v>45533</v>
      </c>
      <c r="C36" s="38" t="s">
        <v>64</v>
      </c>
      <c r="D36" s="39" t="s">
        <v>961</v>
      </c>
      <c r="E36" s="40" t="s">
        <v>962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11420</v>
      </c>
      <c r="AB36" s="268">
        <v>1849902486721</v>
      </c>
      <c r="AC36" s="2" t="s">
        <v>107</v>
      </c>
    </row>
    <row r="37" spans="1:29" s="2" customFormat="1" ht="16.2" customHeight="1">
      <c r="A37" s="21">
        <v>31</v>
      </c>
      <c r="B37" s="123">
        <v>45534</v>
      </c>
      <c r="C37" s="22" t="s">
        <v>64</v>
      </c>
      <c r="D37" s="23" t="s">
        <v>284</v>
      </c>
      <c r="E37" s="24" t="s">
        <v>963</v>
      </c>
      <c r="F37" s="25" t="s">
        <v>21</v>
      </c>
      <c r="G37" s="82"/>
      <c r="H37" s="45"/>
      <c r="I37" s="45"/>
      <c r="J37" s="45"/>
      <c r="K37" s="45"/>
      <c r="L37" s="45"/>
      <c r="M37" s="45"/>
      <c r="N37" s="45"/>
      <c r="O37" s="45"/>
      <c r="P37" s="27"/>
      <c r="Q37" s="27"/>
      <c r="R37" s="27"/>
      <c r="S37" s="27"/>
      <c r="T37" s="27"/>
      <c r="U37" s="27"/>
      <c r="V37" s="27"/>
      <c r="W37" s="27"/>
      <c r="X37" s="26"/>
      <c r="Y37" s="28"/>
      <c r="AA37" s="9">
        <v>11437</v>
      </c>
      <c r="AB37" s="268">
        <v>1849902486046</v>
      </c>
      <c r="AC37" s="2" t="s">
        <v>158</v>
      </c>
    </row>
    <row r="38" spans="1:29" s="2" customFormat="1" ht="16.2" customHeight="1">
      <c r="A38" s="29">
        <v>32</v>
      </c>
      <c r="B38" s="121">
        <v>45535</v>
      </c>
      <c r="C38" s="30" t="s">
        <v>64</v>
      </c>
      <c r="D38" s="31" t="s">
        <v>964</v>
      </c>
      <c r="E38" s="32" t="s">
        <v>965</v>
      </c>
      <c r="F38" s="29" t="s">
        <v>25</v>
      </c>
      <c r="G38" s="83"/>
      <c r="H38" s="35"/>
      <c r="I38" s="35"/>
      <c r="J38" s="35"/>
      <c r="K38" s="35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11455</v>
      </c>
      <c r="AB38" s="268">
        <v>1102004470302</v>
      </c>
      <c r="AC38" s="2" t="s">
        <v>79</v>
      </c>
    </row>
    <row r="39" spans="1:29" s="2" customFormat="1" ht="16.2" customHeight="1">
      <c r="A39" s="29">
        <v>33</v>
      </c>
      <c r="B39" s="121">
        <v>45536</v>
      </c>
      <c r="C39" s="30" t="s">
        <v>64</v>
      </c>
      <c r="D39" s="31" t="s">
        <v>966</v>
      </c>
      <c r="E39" s="32" t="s">
        <v>967</v>
      </c>
      <c r="F39" s="29" t="s">
        <v>22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11481</v>
      </c>
      <c r="AB39" s="268">
        <v>1849902527079</v>
      </c>
      <c r="AC39" s="2" t="s">
        <v>985</v>
      </c>
    </row>
    <row r="40" spans="1:29" s="2" customFormat="1" ht="16.2" customHeight="1">
      <c r="A40" s="29">
        <v>34</v>
      </c>
      <c r="B40" s="121">
        <v>45537</v>
      </c>
      <c r="C40" s="30" t="s">
        <v>64</v>
      </c>
      <c r="D40" s="31" t="s">
        <v>968</v>
      </c>
      <c r="E40" s="32" t="s">
        <v>969</v>
      </c>
      <c r="F40" s="29" t="s">
        <v>23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11501</v>
      </c>
      <c r="AB40" s="268">
        <v>1849902542868</v>
      </c>
      <c r="AC40" s="2" t="s">
        <v>683</v>
      </c>
    </row>
    <row r="41" spans="1:29" s="2" customFormat="1" ht="16.2" customHeight="1">
      <c r="A41" s="37">
        <v>35</v>
      </c>
      <c r="B41" s="122">
        <v>45538</v>
      </c>
      <c r="C41" s="38" t="s">
        <v>64</v>
      </c>
      <c r="D41" s="39" t="s">
        <v>970</v>
      </c>
      <c r="E41" s="40" t="s">
        <v>971</v>
      </c>
      <c r="F41" s="37" t="s">
        <v>24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64"/>
      <c r="AA41" s="9">
        <v>11544</v>
      </c>
      <c r="AB41" s="268">
        <v>1849902520571</v>
      </c>
      <c r="AC41" s="2" t="s">
        <v>80</v>
      </c>
    </row>
    <row r="42" spans="1:29" s="2" customFormat="1" ht="16.2" customHeight="1">
      <c r="A42" s="21">
        <v>36</v>
      </c>
      <c r="B42" s="123">
        <v>45539</v>
      </c>
      <c r="C42" s="22" t="s">
        <v>64</v>
      </c>
      <c r="D42" s="23" t="s">
        <v>972</v>
      </c>
      <c r="E42" s="24" t="s">
        <v>973</v>
      </c>
      <c r="F42" s="25" t="s">
        <v>21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11562</v>
      </c>
      <c r="AB42" s="268">
        <v>1849902513574</v>
      </c>
      <c r="AC42" s="2" t="s">
        <v>156</v>
      </c>
    </row>
    <row r="43" spans="1:29" s="2" customFormat="1" ht="16.2" customHeight="1">
      <c r="A43" s="29">
        <v>37</v>
      </c>
      <c r="B43" s="121">
        <v>45540</v>
      </c>
      <c r="C43" s="30" t="s">
        <v>64</v>
      </c>
      <c r="D43" s="31" t="s">
        <v>974</v>
      </c>
      <c r="E43" s="32" t="s">
        <v>975</v>
      </c>
      <c r="F43" s="29" t="s">
        <v>25</v>
      </c>
      <c r="G43" s="83"/>
      <c r="H43" s="35"/>
      <c r="I43" s="35"/>
      <c r="J43" s="35"/>
      <c r="K43" s="35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11569</v>
      </c>
      <c r="AB43" s="268">
        <v>1849902490329</v>
      </c>
      <c r="AC43" s="2" t="s">
        <v>757</v>
      </c>
    </row>
    <row r="44" spans="1:29" s="2" customFormat="1" ht="16.2" customHeight="1">
      <c r="A44" s="29">
        <v>38</v>
      </c>
      <c r="B44" s="121">
        <v>45541</v>
      </c>
      <c r="C44" s="30" t="s">
        <v>64</v>
      </c>
      <c r="D44" s="31" t="s">
        <v>976</v>
      </c>
      <c r="E44" s="32" t="s">
        <v>977</v>
      </c>
      <c r="F44" s="29" t="s">
        <v>22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11602</v>
      </c>
      <c r="AB44" s="268">
        <v>1849902526439</v>
      </c>
      <c r="AC44" s="2" t="s">
        <v>153</v>
      </c>
    </row>
    <row r="45" spans="1:29" s="2" customFormat="1" ht="16.2" customHeight="1">
      <c r="A45" s="29">
        <v>39</v>
      </c>
      <c r="B45" s="121">
        <v>45542</v>
      </c>
      <c r="C45" s="30" t="s">
        <v>64</v>
      </c>
      <c r="D45" s="31" t="s">
        <v>979</v>
      </c>
      <c r="E45" s="32" t="s">
        <v>980</v>
      </c>
      <c r="F45" s="29" t="s">
        <v>23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11703</v>
      </c>
      <c r="AB45" s="268">
        <v>1820501339290</v>
      </c>
      <c r="AC45" s="2" t="s">
        <v>143</v>
      </c>
    </row>
    <row r="46" spans="1:29" s="2" customFormat="1" ht="16.2" customHeight="1">
      <c r="A46" s="37">
        <v>40</v>
      </c>
      <c r="B46" s="122">
        <v>45543</v>
      </c>
      <c r="C46" s="178" t="s">
        <v>64</v>
      </c>
      <c r="D46" s="179" t="s">
        <v>981</v>
      </c>
      <c r="E46" s="180" t="s">
        <v>982</v>
      </c>
      <c r="F46" s="37" t="s">
        <v>24</v>
      </c>
      <c r="G46" s="181"/>
      <c r="H46" s="182"/>
      <c r="I46" s="182"/>
      <c r="J46" s="182"/>
      <c r="K46" s="182"/>
      <c r="L46" s="182"/>
      <c r="M46" s="182"/>
      <c r="N46" s="182"/>
      <c r="O46" s="182"/>
      <c r="P46" s="183"/>
      <c r="Q46" s="183"/>
      <c r="R46" s="183"/>
      <c r="S46" s="183"/>
      <c r="T46" s="183"/>
      <c r="U46" s="183"/>
      <c r="V46" s="183"/>
      <c r="W46" s="183"/>
      <c r="X46" s="184"/>
      <c r="Y46" s="185"/>
      <c r="AA46" s="9">
        <v>11743</v>
      </c>
      <c r="AB46" s="268">
        <v>1849902538828</v>
      </c>
      <c r="AC46" s="2" t="s">
        <v>66</v>
      </c>
    </row>
    <row r="47" spans="1:29" s="2" customFormat="1" ht="6" customHeight="1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68"/>
    </row>
    <row r="48" spans="1:29" s="2" customFormat="1" ht="16.2" customHeight="1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17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23</v>
      </c>
      <c r="P48" s="65"/>
      <c r="Q48" s="68" t="s">
        <v>8</v>
      </c>
      <c r="X48" s="65"/>
      <c r="Y48" s="65"/>
      <c r="AA48" s="9"/>
      <c r="AB48" s="268"/>
    </row>
    <row r="49" spans="1:28" s="91" customFormat="1" ht="17.100000000000001" hidden="1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69"/>
    </row>
    <row r="50" spans="1:28" s="89" customFormat="1" ht="15" hidden="1" customHeight="1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59"/>
      <c r="AB50" s="270"/>
    </row>
    <row r="51" spans="1:28" s="89" customFormat="1" ht="15" hidden="1" customHeight="1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59"/>
      <c r="AB51" s="270"/>
    </row>
    <row r="52" spans="1:28" s="89" customFormat="1" ht="15" hidden="1" customHeight="1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59"/>
      <c r="AB52" s="270"/>
    </row>
    <row r="53" spans="1:28" s="89" customFormat="1" ht="15" hidden="1" customHeight="1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59"/>
      <c r="AB53" s="270"/>
    </row>
    <row r="54" spans="1:28" s="89" customFormat="1" ht="15" hidden="1" customHeight="1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59"/>
      <c r="AB54" s="270"/>
    </row>
    <row r="55" spans="1:28" s="89" customFormat="1" ht="15" hidden="1" customHeight="1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59"/>
      <c r="AB55" s="270"/>
    </row>
    <row r="56" spans="1:28" s="89" customFormat="1" ht="15" customHeight="1">
      <c r="B56" s="86"/>
      <c r="C56" s="87"/>
      <c r="D56" s="88"/>
      <c r="E56" s="88"/>
      <c r="AA56" s="259"/>
      <c r="AB56" s="270"/>
    </row>
    <row r="57" spans="1:28" s="89" customFormat="1" ht="15" customHeight="1">
      <c r="B57" s="86"/>
      <c r="C57" s="87"/>
      <c r="D57" s="88"/>
      <c r="E57" s="88"/>
      <c r="AA57" s="259"/>
      <c r="AB57" s="270"/>
    </row>
    <row r="58" spans="1:28" ht="15" customHeight="1">
      <c r="C58" s="7"/>
      <c r="D58" s="8"/>
      <c r="E58" s="8"/>
    </row>
  </sheetData>
  <sortState xmlns:xlrd2="http://schemas.microsoft.com/office/spreadsheetml/2017/richdata2" ref="C32:AC46">
    <sortCondition ref="D32:D46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48"/>
  <sheetViews>
    <sheetView topLeftCell="A34" zoomScale="130" zoomScaleNormal="130" workbookViewId="0">
      <selection activeCell="V58" sqref="V58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9.125" style="260" hidden="1" customWidth="1"/>
    <col min="28" max="28" width="17.75" style="271" hidden="1" customWidth="1"/>
    <col min="29" max="29" width="22.125" style="1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ม.1'!B26</f>
        <v>นายณัฐวุฒิ   พุทธบัว</v>
      </c>
      <c r="AA1" s="159"/>
      <c r="AB1" s="256"/>
    </row>
    <row r="2" spans="1:29" s="10" customFormat="1" ht="18" customHeight="1">
      <c r="B2" s="103" t="s">
        <v>44</v>
      </c>
      <c r="C2" s="95"/>
      <c r="D2" s="96"/>
      <c r="E2" s="101" t="s">
        <v>59</v>
      </c>
      <c r="M2" s="10" t="s">
        <v>43</v>
      </c>
      <c r="R2" s="10" t="str">
        <f>'ยอด ม.1'!B27</f>
        <v>Ms. Shiela Mae Penaso Jandayan</v>
      </c>
      <c r="AA2" s="159"/>
      <c r="AB2" s="256"/>
    </row>
    <row r="3" spans="1:29" s="12" customFormat="1" ht="17.25" customHeight="1">
      <c r="A3" s="13" t="s">
        <v>116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ม.1'!F26</f>
        <v>523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2" customFormat="1" ht="15.75" customHeight="1">
      <c r="A7" s="21">
        <v>1</v>
      </c>
      <c r="B7" s="123">
        <v>45544</v>
      </c>
      <c r="C7" s="22" t="s">
        <v>63</v>
      </c>
      <c r="D7" s="146" t="s">
        <v>986</v>
      </c>
      <c r="E7" s="24" t="s">
        <v>987</v>
      </c>
      <c r="F7" s="21" t="s">
        <v>21</v>
      </c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8002</v>
      </c>
      <c r="AB7" s="268">
        <v>1869900893256</v>
      </c>
      <c r="AC7" s="2" t="s">
        <v>757</v>
      </c>
    </row>
    <row r="8" spans="1:29" s="2" customFormat="1" ht="16.2" customHeight="1">
      <c r="A8" s="29">
        <v>2</v>
      </c>
      <c r="B8" s="121">
        <v>45545</v>
      </c>
      <c r="C8" s="30" t="s">
        <v>63</v>
      </c>
      <c r="D8" s="54" t="s">
        <v>988</v>
      </c>
      <c r="E8" s="55" t="s">
        <v>989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8004</v>
      </c>
      <c r="AB8" s="268">
        <v>1849902482628</v>
      </c>
      <c r="AC8" s="2" t="s">
        <v>162</v>
      </c>
    </row>
    <row r="9" spans="1:29" s="2" customFormat="1" ht="16.2" customHeight="1">
      <c r="A9" s="29">
        <v>3</v>
      </c>
      <c r="B9" s="121">
        <v>45546</v>
      </c>
      <c r="C9" s="30" t="s">
        <v>63</v>
      </c>
      <c r="D9" s="54" t="s">
        <v>990</v>
      </c>
      <c r="E9" s="32" t="s">
        <v>991</v>
      </c>
      <c r="F9" s="29" t="s">
        <v>22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8008</v>
      </c>
      <c r="AB9" s="268">
        <v>1849902493280</v>
      </c>
      <c r="AC9" s="2" t="s">
        <v>144</v>
      </c>
    </row>
    <row r="10" spans="1:29" s="2" customFormat="1" ht="16.2" customHeight="1">
      <c r="A10" s="29">
        <v>4</v>
      </c>
      <c r="B10" s="121">
        <v>45547</v>
      </c>
      <c r="C10" s="30" t="s">
        <v>63</v>
      </c>
      <c r="D10" s="54" t="s">
        <v>992</v>
      </c>
      <c r="E10" s="32" t="s">
        <v>993</v>
      </c>
      <c r="F10" s="29" t="s">
        <v>23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8014</v>
      </c>
      <c r="AB10" s="268">
        <v>1849902506357</v>
      </c>
      <c r="AC10" s="2" t="s">
        <v>67</v>
      </c>
    </row>
    <row r="11" spans="1:29" s="2" customFormat="1" ht="16.2" customHeight="1">
      <c r="A11" s="37">
        <v>5</v>
      </c>
      <c r="B11" s="122">
        <v>45548</v>
      </c>
      <c r="C11" s="38" t="s">
        <v>63</v>
      </c>
      <c r="D11" s="147" t="s">
        <v>994</v>
      </c>
      <c r="E11" s="40" t="s">
        <v>995</v>
      </c>
      <c r="F11" s="37" t="s">
        <v>24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8018</v>
      </c>
      <c r="AB11" s="268">
        <v>1849902429875</v>
      </c>
      <c r="AC11" s="2" t="s">
        <v>85</v>
      </c>
    </row>
    <row r="12" spans="1:29" s="2" customFormat="1" ht="16.2" customHeight="1">
      <c r="A12" s="21">
        <v>6</v>
      </c>
      <c r="B12" s="123">
        <v>45549</v>
      </c>
      <c r="C12" s="22" t="s">
        <v>63</v>
      </c>
      <c r="D12" s="146" t="s">
        <v>996</v>
      </c>
      <c r="E12" s="24" t="s">
        <v>997</v>
      </c>
      <c r="F12" s="21" t="s">
        <v>21</v>
      </c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8026</v>
      </c>
      <c r="AB12" s="268">
        <v>1849902532676</v>
      </c>
      <c r="AC12" s="2" t="s">
        <v>69</v>
      </c>
    </row>
    <row r="13" spans="1:29" s="2" customFormat="1" ht="16.2" customHeight="1">
      <c r="A13" s="29">
        <v>7</v>
      </c>
      <c r="B13" s="121">
        <v>45550</v>
      </c>
      <c r="C13" s="30" t="s">
        <v>63</v>
      </c>
      <c r="D13" s="54" t="s">
        <v>998</v>
      </c>
      <c r="E13" s="32" t="s">
        <v>999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8027</v>
      </c>
      <c r="AB13" s="268">
        <v>1104500138274</v>
      </c>
      <c r="AC13" s="2" t="s">
        <v>237</v>
      </c>
    </row>
    <row r="14" spans="1:29" s="2" customFormat="1" ht="16.2" customHeight="1">
      <c r="A14" s="29">
        <v>8</v>
      </c>
      <c r="B14" s="121">
        <v>45551</v>
      </c>
      <c r="C14" s="30" t="s">
        <v>63</v>
      </c>
      <c r="D14" s="54" t="s">
        <v>1000</v>
      </c>
      <c r="E14" s="32" t="s">
        <v>1001</v>
      </c>
      <c r="F14" s="29" t="s">
        <v>22</v>
      </c>
      <c r="G14" s="83"/>
      <c r="H14" s="35"/>
      <c r="I14" s="35"/>
      <c r="J14" s="35"/>
      <c r="K14" s="35"/>
      <c r="L14" s="35"/>
      <c r="M14" s="35"/>
      <c r="N14" s="35"/>
      <c r="O14" s="35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8033</v>
      </c>
      <c r="AB14" s="268">
        <v>1849902491589</v>
      </c>
      <c r="AC14" s="2" t="s">
        <v>69</v>
      </c>
    </row>
    <row r="15" spans="1:29" s="2" customFormat="1" ht="16.2" customHeight="1">
      <c r="A15" s="29">
        <v>9</v>
      </c>
      <c r="B15" s="121">
        <v>45552</v>
      </c>
      <c r="C15" s="30" t="s">
        <v>63</v>
      </c>
      <c r="D15" s="54" t="s">
        <v>1002</v>
      </c>
      <c r="E15" s="32" t="s">
        <v>1003</v>
      </c>
      <c r="F15" s="29" t="s">
        <v>23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8035</v>
      </c>
      <c r="AB15" s="268">
        <v>1849902453814</v>
      </c>
      <c r="AC15" s="2" t="s">
        <v>67</v>
      </c>
    </row>
    <row r="16" spans="1:29" s="2" customFormat="1" ht="16.2" customHeight="1">
      <c r="A16" s="37">
        <v>10</v>
      </c>
      <c r="B16" s="122">
        <v>45553</v>
      </c>
      <c r="C16" s="134" t="s">
        <v>63</v>
      </c>
      <c r="D16" s="135" t="s">
        <v>1004</v>
      </c>
      <c r="E16" s="136" t="s">
        <v>1005</v>
      </c>
      <c r="F16" s="37" t="s">
        <v>24</v>
      </c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8037</v>
      </c>
      <c r="AB16" s="268">
        <v>1909803999915</v>
      </c>
      <c r="AC16" s="2" t="s">
        <v>67</v>
      </c>
    </row>
    <row r="17" spans="1:29" s="2" customFormat="1" ht="16.2" customHeight="1">
      <c r="A17" s="21">
        <v>11</v>
      </c>
      <c r="B17" s="123">
        <v>45554</v>
      </c>
      <c r="C17" s="22" t="s">
        <v>63</v>
      </c>
      <c r="D17" s="146" t="s">
        <v>1006</v>
      </c>
      <c r="E17" s="24" t="s">
        <v>1007</v>
      </c>
      <c r="F17" s="21" t="s">
        <v>21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8040</v>
      </c>
      <c r="AB17" s="268">
        <v>1849902506144</v>
      </c>
      <c r="AC17" s="2" t="s">
        <v>67</v>
      </c>
    </row>
    <row r="18" spans="1:29" s="2" customFormat="1" ht="16.2" customHeight="1">
      <c r="A18" s="29">
        <v>12</v>
      </c>
      <c r="B18" s="121">
        <v>45555</v>
      </c>
      <c r="C18" s="30" t="s">
        <v>63</v>
      </c>
      <c r="D18" s="54" t="s">
        <v>1008</v>
      </c>
      <c r="E18" s="32" t="s">
        <v>1009</v>
      </c>
      <c r="F18" s="29" t="s">
        <v>25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8055</v>
      </c>
      <c r="AB18" s="268">
        <v>1849902495720</v>
      </c>
      <c r="AC18" s="2" t="s">
        <v>78</v>
      </c>
    </row>
    <row r="19" spans="1:29" s="2" customFormat="1" ht="16.2" customHeight="1">
      <c r="A19" s="29">
        <v>13</v>
      </c>
      <c r="B19" s="121">
        <v>45556</v>
      </c>
      <c r="C19" s="30" t="s">
        <v>63</v>
      </c>
      <c r="D19" s="54" t="s">
        <v>1010</v>
      </c>
      <c r="E19" s="32" t="s">
        <v>1011</v>
      </c>
      <c r="F19" s="29" t="s">
        <v>22</v>
      </c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8060</v>
      </c>
      <c r="AB19" s="268">
        <v>1849902521801</v>
      </c>
      <c r="AC19" s="2" t="s">
        <v>69</v>
      </c>
    </row>
    <row r="20" spans="1:29" s="2" customFormat="1" ht="16.2" customHeight="1">
      <c r="A20" s="29">
        <v>14</v>
      </c>
      <c r="B20" s="121">
        <v>45557</v>
      </c>
      <c r="C20" s="30" t="s">
        <v>63</v>
      </c>
      <c r="D20" s="54" t="s">
        <v>1012</v>
      </c>
      <c r="E20" s="32" t="s">
        <v>1013</v>
      </c>
      <c r="F20" s="29" t="s">
        <v>23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8061</v>
      </c>
      <c r="AB20" s="268">
        <v>1849902503218</v>
      </c>
      <c r="AC20" s="2" t="s">
        <v>984</v>
      </c>
    </row>
    <row r="21" spans="1:29" s="2" customFormat="1" ht="16.2" customHeight="1">
      <c r="A21" s="37">
        <v>15</v>
      </c>
      <c r="B21" s="122">
        <v>45558</v>
      </c>
      <c r="C21" s="38" t="s">
        <v>63</v>
      </c>
      <c r="D21" s="147" t="s">
        <v>1014</v>
      </c>
      <c r="E21" s="40" t="s">
        <v>1015</v>
      </c>
      <c r="F21" s="37" t="s">
        <v>24</v>
      </c>
      <c r="G21" s="144"/>
      <c r="H21" s="43"/>
      <c r="I21" s="43"/>
      <c r="J21" s="43"/>
      <c r="K21" s="43"/>
      <c r="L21" s="43"/>
      <c r="M21" s="43"/>
      <c r="N21" s="43"/>
      <c r="O21" s="43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8062</v>
      </c>
      <c r="AB21" s="268">
        <v>1849902513655</v>
      </c>
      <c r="AC21" s="2" t="s">
        <v>78</v>
      </c>
    </row>
    <row r="22" spans="1:29" s="2" customFormat="1" ht="16.2" customHeight="1">
      <c r="A22" s="21">
        <v>16</v>
      </c>
      <c r="B22" s="123">
        <v>45559</v>
      </c>
      <c r="C22" s="22" t="s">
        <v>63</v>
      </c>
      <c r="D22" s="146" t="s">
        <v>1016</v>
      </c>
      <c r="E22" s="24" t="s">
        <v>1017</v>
      </c>
      <c r="F22" s="21" t="s">
        <v>21</v>
      </c>
      <c r="G22" s="82"/>
      <c r="H22" s="45"/>
      <c r="I22" s="45"/>
      <c r="J22" s="45"/>
      <c r="K22" s="45"/>
      <c r="L22" s="1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8063</v>
      </c>
      <c r="AB22" s="268">
        <v>1102200375996</v>
      </c>
      <c r="AC22" s="2" t="s">
        <v>984</v>
      </c>
    </row>
    <row r="23" spans="1:29" s="2" customFormat="1" ht="16.2" customHeight="1">
      <c r="A23" s="29">
        <v>17</v>
      </c>
      <c r="B23" s="121">
        <v>45560</v>
      </c>
      <c r="C23" s="30" t="s">
        <v>64</v>
      </c>
      <c r="D23" s="54" t="s">
        <v>948</v>
      </c>
      <c r="E23" s="32" t="s">
        <v>1018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8006</v>
      </c>
      <c r="AB23" s="268">
        <v>1848300015893</v>
      </c>
      <c r="AC23" s="2" t="s">
        <v>144</v>
      </c>
    </row>
    <row r="24" spans="1:29" s="2" customFormat="1" ht="16.2" customHeight="1">
      <c r="A24" s="29">
        <v>18</v>
      </c>
      <c r="B24" s="121">
        <v>45561</v>
      </c>
      <c r="C24" s="30" t="s">
        <v>64</v>
      </c>
      <c r="D24" s="31" t="s">
        <v>1019</v>
      </c>
      <c r="E24" s="32" t="s">
        <v>225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8007</v>
      </c>
      <c r="AB24" s="268">
        <v>1849902500324</v>
      </c>
      <c r="AC24" s="2" t="s">
        <v>69</v>
      </c>
    </row>
    <row r="25" spans="1:29" s="2" customFormat="1" ht="16.2" customHeight="1">
      <c r="A25" s="29">
        <v>19</v>
      </c>
      <c r="B25" s="121">
        <v>45562</v>
      </c>
      <c r="C25" s="30" t="s">
        <v>64</v>
      </c>
      <c r="D25" s="54" t="s">
        <v>1020</v>
      </c>
      <c r="E25" s="55" t="s">
        <v>1021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8013</v>
      </c>
      <c r="AB25" s="268">
        <v>1849902481966</v>
      </c>
      <c r="AC25" s="2" t="s">
        <v>237</v>
      </c>
    </row>
    <row r="26" spans="1:29" s="2" customFormat="1" ht="16.350000000000001" customHeight="1">
      <c r="A26" s="37">
        <v>20</v>
      </c>
      <c r="B26" s="122">
        <v>45563</v>
      </c>
      <c r="C26" s="160" t="s">
        <v>64</v>
      </c>
      <c r="D26" s="147" t="s">
        <v>1022</v>
      </c>
      <c r="E26" s="40" t="s">
        <v>1023</v>
      </c>
      <c r="F26" s="37" t="s">
        <v>24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8016</v>
      </c>
      <c r="AB26" s="268">
        <v>1849902469443</v>
      </c>
      <c r="AC26" s="2" t="s">
        <v>69</v>
      </c>
    </row>
    <row r="27" spans="1:29" s="2" customFormat="1" ht="16.2" customHeight="1">
      <c r="A27" s="21">
        <v>21</v>
      </c>
      <c r="B27" s="123">
        <v>45564</v>
      </c>
      <c r="C27" s="47" t="s">
        <v>64</v>
      </c>
      <c r="D27" s="161" t="s">
        <v>506</v>
      </c>
      <c r="E27" s="63" t="s">
        <v>1024</v>
      </c>
      <c r="F27" s="21" t="s">
        <v>21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8022</v>
      </c>
      <c r="AB27" s="268">
        <v>1849902511296</v>
      </c>
      <c r="AC27" s="2" t="s">
        <v>142</v>
      </c>
    </row>
    <row r="28" spans="1:29" s="2" customFormat="1" ht="16.2" customHeight="1">
      <c r="A28" s="29">
        <v>22</v>
      </c>
      <c r="B28" s="121">
        <v>45565</v>
      </c>
      <c r="C28" s="30" t="s">
        <v>64</v>
      </c>
      <c r="D28" s="54" t="s">
        <v>1025</v>
      </c>
      <c r="E28" s="32" t="s">
        <v>1026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8032</v>
      </c>
      <c r="AB28" s="268">
        <v>1849902450017</v>
      </c>
      <c r="AC28" s="2" t="s">
        <v>67</v>
      </c>
    </row>
    <row r="29" spans="1:29" s="2" customFormat="1" ht="16.2" customHeight="1">
      <c r="A29" s="29">
        <v>23</v>
      </c>
      <c r="B29" s="121">
        <v>45566</v>
      </c>
      <c r="C29" s="30" t="s">
        <v>64</v>
      </c>
      <c r="D29" s="54" t="s">
        <v>1027</v>
      </c>
      <c r="E29" s="32" t="s">
        <v>1028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8034</v>
      </c>
      <c r="AB29" s="268">
        <v>1849902487212</v>
      </c>
      <c r="AC29" s="2" t="s">
        <v>66</v>
      </c>
    </row>
    <row r="30" spans="1:29" s="2" customFormat="1" ht="16.2" customHeight="1">
      <c r="A30" s="29">
        <v>24</v>
      </c>
      <c r="B30" s="121">
        <v>45567</v>
      </c>
      <c r="C30" s="30" t="s">
        <v>64</v>
      </c>
      <c r="D30" s="54" t="s">
        <v>1029</v>
      </c>
      <c r="E30" s="32" t="s">
        <v>1030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8038</v>
      </c>
      <c r="AB30" s="268">
        <v>1849902498842</v>
      </c>
      <c r="AC30" s="2" t="s">
        <v>69</v>
      </c>
    </row>
    <row r="31" spans="1:29" s="2" customFormat="1" ht="16.2" customHeight="1">
      <c r="A31" s="37">
        <v>25</v>
      </c>
      <c r="B31" s="122">
        <v>45568</v>
      </c>
      <c r="C31" s="38" t="s">
        <v>64</v>
      </c>
      <c r="D31" s="147" t="s">
        <v>1031</v>
      </c>
      <c r="E31" s="40" t="s">
        <v>1032</v>
      </c>
      <c r="F31" s="37" t="s">
        <v>24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64"/>
      <c r="AA31" s="9">
        <v>8041</v>
      </c>
      <c r="AB31" s="268">
        <v>1849902493450</v>
      </c>
      <c r="AC31" s="2" t="s">
        <v>65</v>
      </c>
    </row>
    <row r="32" spans="1:29" s="2" customFormat="1" ht="16.2" customHeight="1">
      <c r="A32" s="21">
        <v>26</v>
      </c>
      <c r="B32" s="123">
        <v>45569</v>
      </c>
      <c r="C32" s="22" t="s">
        <v>64</v>
      </c>
      <c r="D32" s="23" t="s">
        <v>1033</v>
      </c>
      <c r="E32" s="24" t="s">
        <v>1034</v>
      </c>
      <c r="F32" s="21" t="s">
        <v>21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8042</v>
      </c>
      <c r="AB32" s="268">
        <v>1659902807286</v>
      </c>
      <c r="AC32" s="2" t="s">
        <v>158</v>
      </c>
    </row>
    <row r="33" spans="1:29" s="2" customFormat="1" ht="16.2" customHeight="1">
      <c r="A33" s="29">
        <v>27</v>
      </c>
      <c r="B33" s="121">
        <v>45570</v>
      </c>
      <c r="C33" s="30" t="s">
        <v>64</v>
      </c>
      <c r="D33" s="54" t="s">
        <v>1035</v>
      </c>
      <c r="E33" s="32" t="s">
        <v>1036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8048</v>
      </c>
      <c r="AB33" s="268">
        <v>1849902472100</v>
      </c>
      <c r="AC33" s="2" t="s">
        <v>142</v>
      </c>
    </row>
    <row r="34" spans="1:29" s="2" customFormat="1" ht="16.2" customHeight="1">
      <c r="A34" s="29">
        <v>28</v>
      </c>
      <c r="B34" s="121">
        <v>45571</v>
      </c>
      <c r="C34" s="30" t="s">
        <v>64</v>
      </c>
      <c r="D34" s="54" t="s">
        <v>1037</v>
      </c>
      <c r="E34" s="32" t="s">
        <v>1038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8050</v>
      </c>
      <c r="AB34" s="268">
        <v>1849300196694</v>
      </c>
      <c r="AC34" s="2" t="s">
        <v>1041</v>
      </c>
    </row>
    <row r="35" spans="1:29" s="2" customFormat="1" ht="16.2" customHeight="1">
      <c r="A35" s="29">
        <v>29</v>
      </c>
      <c r="B35" s="121">
        <v>45572</v>
      </c>
      <c r="C35" s="30" t="s">
        <v>64</v>
      </c>
      <c r="D35" s="54" t="s">
        <v>1039</v>
      </c>
      <c r="E35" s="32" t="s">
        <v>422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8051</v>
      </c>
      <c r="AB35" s="268">
        <v>1849902516948</v>
      </c>
      <c r="AC35" s="2" t="s">
        <v>142</v>
      </c>
    </row>
    <row r="36" spans="1:29" s="2" customFormat="1" ht="16.350000000000001" customHeight="1">
      <c r="A36" s="37">
        <v>30</v>
      </c>
      <c r="B36" s="122">
        <v>45573</v>
      </c>
      <c r="C36" s="38" t="s">
        <v>64</v>
      </c>
      <c r="D36" s="147" t="s">
        <v>898</v>
      </c>
      <c r="E36" s="40" t="s">
        <v>1040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8052</v>
      </c>
      <c r="AB36" s="268">
        <v>1849600001317</v>
      </c>
      <c r="AC36" s="2" t="s">
        <v>77</v>
      </c>
    </row>
    <row r="37" spans="1:29" s="2" customFormat="1" ht="6" customHeight="1">
      <c r="A37" s="66"/>
      <c r="B37" s="112"/>
      <c r="C37" s="113"/>
      <c r="D37" s="114"/>
      <c r="E37" s="11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7"/>
      <c r="AA37" s="9"/>
      <c r="AB37" s="268"/>
    </row>
    <row r="38" spans="1:29" s="2" customFormat="1" ht="16.2" customHeight="1">
      <c r="A38" s="65"/>
      <c r="B38" s="69" t="s">
        <v>32</v>
      </c>
      <c r="C38" s="66"/>
      <c r="E38" s="66">
        <f>I38+O38</f>
        <v>30</v>
      </c>
      <c r="F38" s="67" t="s">
        <v>6</v>
      </c>
      <c r="G38" s="69" t="s">
        <v>11</v>
      </c>
      <c r="H38" s="69"/>
      <c r="I38" s="66">
        <f>COUNTIF($C$7:$C$36,"ช")</f>
        <v>16</v>
      </c>
      <c r="J38" s="65"/>
      <c r="K38" s="68" t="s">
        <v>8</v>
      </c>
      <c r="L38" s="69"/>
      <c r="M38" s="188" t="s">
        <v>7</v>
      </c>
      <c r="N38" s="188"/>
      <c r="O38" s="66">
        <f>COUNTIF($C$7:$C$36,"ญ")</f>
        <v>14</v>
      </c>
      <c r="P38" s="65"/>
      <c r="Q38" s="68" t="s">
        <v>8</v>
      </c>
      <c r="X38" s="65"/>
      <c r="Y38" s="65"/>
      <c r="AA38" s="9"/>
      <c r="AB38" s="268"/>
    </row>
    <row r="39" spans="1:29" s="91" customFormat="1" ht="17.100000000000001" hidden="1" customHeight="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AA39" s="90"/>
      <c r="AB39" s="269"/>
    </row>
    <row r="40" spans="1:29" s="89" customFormat="1" ht="15" hidden="1" customHeight="1">
      <c r="A40" s="85"/>
      <c r="B40" s="85"/>
      <c r="C40" s="84"/>
      <c r="D40" s="162" t="s">
        <v>21</v>
      </c>
      <c r="E40" s="162">
        <f>COUNTIF($F$7:$F$36,"แดง")</f>
        <v>6</v>
      </c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AA40" s="259"/>
      <c r="AB40" s="270"/>
    </row>
    <row r="41" spans="1:29" s="89" customFormat="1" ht="15" hidden="1" customHeight="1">
      <c r="A41" s="85"/>
      <c r="B41" s="85"/>
      <c r="C41" s="84"/>
      <c r="D41" s="162" t="s">
        <v>22</v>
      </c>
      <c r="E41" s="162">
        <f>COUNTIF($F$7:$F$36,"เหลือง")</f>
        <v>6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AA41" s="259"/>
      <c r="AB41" s="270"/>
    </row>
    <row r="42" spans="1:29" s="89" customFormat="1" ht="15" hidden="1" customHeight="1">
      <c r="A42" s="85"/>
      <c r="B42" s="85"/>
      <c r="C42" s="84"/>
      <c r="D42" s="162" t="s">
        <v>23</v>
      </c>
      <c r="E42" s="162">
        <f>COUNTIF($F$7:$F$36,"น้ำเงิน")</f>
        <v>6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AA42" s="259"/>
      <c r="AB42" s="270"/>
    </row>
    <row r="43" spans="1:29" s="89" customFormat="1" ht="15" hidden="1" customHeight="1">
      <c r="A43" s="85"/>
      <c r="B43" s="85"/>
      <c r="C43" s="84"/>
      <c r="D43" s="162" t="s">
        <v>24</v>
      </c>
      <c r="E43" s="162">
        <f>COUNTIF($F$7:$F$36,"ม่วง")</f>
        <v>6</v>
      </c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AA43" s="259"/>
      <c r="AB43" s="270"/>
    </row>
    <row r="44" spans="1:29" s="89" customFormat="1" ht="15" hidden="1" customHeight="1">
      <c r="A44" s="85"/>
      <c r="B44" s="85"/>
      <c r="C44" s="84"/>
      <c r="D44" s="162" t="s">
        <v>25</v>
      </c>
      <c r="E44" s="162">
        <f>COUNTIF($F$7:$F$36,"ฟ้า")</f>
        <v>6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AA44" s="259"/>
      <c r="AB44" s="270"/>
    </row>
    <row r="45" spans="1:29" s="89" customFormat="1" ht="15" hidden="1" customHeight="1">
      <c r="A45" s="85"/>
      <c r="B45" s="85"/>
      <c r="C45" s="84"/>
      <c r="D45" s="162" t="s">
        <v>5</v>
      </c>
      <c r="E45" s="162">
        <f>SUM(E40:E44)</f>
        <v>30</v>
      </c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259"/>
      <c r="AB45" s="270"/>
    </row>
    <row r="46" spans="1:29" s="89" customFormat="1" ht="15" customHeight="1">
      <c r="B46" s="86"/>
      <c r="C46" s="87"/>
      <c r="D46" s="88"/>
      <c r="E46" s="88"/>
      <c r="AA46" s="259"/>
      <c r="AB46" s="270"/>
    </row>
    <row r="48" spans="1:29" ht="15" customHeight="1">
      <c r="C48" s="7"/>
      <c r="D48" s="8"/>
      <c r="E4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AF67F-FBD4-41A9-976F-30C11C977926}">
  <dimension ref="A1:AC58"/>
  <sheetViews>
    <sheetView tabSelected="1" zoomScale="130" zoomScaleNormal="130" workbookViewId="0">
      <selection activeCell="AG59" sqref="AG59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9.125" style="260" hidden="1" customWidth="1"/>
    <col min="28" max="28" width="18.125" style="271" hidden="1" customWidth="1"/>
    <col min="29" max="29" width="23.75" style="1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ม.1'!B28</f>
        <v>นางสาวญาณิศา บุญสนอง</v>
      </c>
      <c r="AA1" s="159"/>
      <c r="AB1" s="256"/>
    </row>
    <row r="2" spans="1:29" s="10" customFormat="1" ht="18" customHeight="1">
      <c r="B2" s="103" t="s">
        <v>44</v>
      </c>
      <c r="C2" s="95"/>
      <c r="D2" s="96"/>
      <c r="E2" s="101" t="s">
        <v>122</v>
      </c>
      <c r="M2" s="10" t="s">
        <v>43</v>
      </c>
      <c r="R2" s="10" t="str">
        <f>'ยอด ม.1'!B29</f>
        <v>นายลือฤทธิ์  สุขยิ่ง</v>
      </c>
      <c r="AA2" s="159"/>
      <c r="AB2" s="256"/>
    </row>
    <row r="3" spans="1:29" s="12" customFormat="1" ht="17.25" customHeight="1">
      <c r="A3" s="13" t="s">
        <v>125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ม.1'!F28</f>
        <v>621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2" customFormat="1" ht="15.75" customHeight="1">
      <c r="A7" s="21">
        <v>1</v>
      </c>
      <c r="B7" s="295">
        <v>45574</v>
      </c>
      <c r="C7" s="22" t="s">
        <v>63</v>
      </c>
      <c r="D7" s="129" t="s">
        <v>1042</v>
      </c>
      <c r="E7" s="24" t="s">
        <v>1043</v>
      </c>
      <c r="F7" s="25" t="s">
        <v>21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11027</v>
      </c>
      <c r="AB7" s="268">
        <v>1849902483446</v>
      </c>
      <c r="AC7" s="2" t="s">
        <v>67</v>
      </c>
    </row>
    <row r="8" spans="1:29" s="2" customFormat="1" ht="16.2" customHeight="1">
      <c r="A8" s="29">
        <v>2</v>
      </c>
      <c r="B8" s="121">
        <v>45575</v>
      </c>
      <c r="C8" s="30" t="s">
        <v>63</v>
      </c>
      <c r="D8" s="31" t="s">
        <v>1042</v>
      </c>
      <c r="E8" s="32" t="s">
        <v>1044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11026</v>
      </c>
      <c r="AB8" s="268">
        <v>1849902506730</v>
      </c>
      <c r="AC8" s="2" t="s">
        <v>78</v>
      </c>
    </row>
    <row r="9" spans="1:29" s="2" customFormat="1" ht="16.2" customHeight="1">
      <c r="A9" s="29">
        <v>3</v>
      </c>
      <c r="B9" s="121">
        <v>45576</v>
      </c>
      <c r="C9" s="30" t="s">
        <v>63</v>
      </c>
      <c r="D9" s="31" t="s">
        <v>1045</v>
      </c>
      <c r="E9" s="32" t="s">
        <v>1046</v>
      </c>
      <c r="F9" s="29" t="s">
        <v>22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11067</v>
      </c>
      <c r="AB9" s="268">
        <v>1849902483471</v>
      </c>
      <c r="AC9" s="2" t="s">
        <v>67</v>
      </c>
    </row>
    <row r="10" spans="1:29" s="2" customFormat="1" ht="16.2" customHeight="1">
      <c r="A10" s="29">
        <v>4</v>
      </c>
      <c r="B10" s="121">
        <v>45577</v>
      </c>
      <c r="C10" s="30" t="s">
        <v>63</v>
      </c>
      <c r="D10" s="31" t="s">
        <v>1047</v>
      </c>
      <c r="E10" s="32" t="s">
        <v>1048</v>
      </c>
      <c r="F10" s="29" t="s">
        <v>23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11077</v>
      </c>
      <c r="AB10" s="268">
        <v>1849902493662</v>
      </c>
      <c r="AC10" s="2" t="s">
        <v>65</v>
      </c>
    </row>
    <row r="11" spans="1:29" s="2" customFormat="1" ht="16.2" customHeight="1">
      <c r="A11" s="37">
        <v>5</v>
      </c>
      <c r="B11" s="122">
        <v>45578</v>
      </c>
      <c r="C11" s="38" t="s">
        <v>63</v>
      </c>
      <c r="D11" s="39" t="s">
        <v>1049</v>
      </c>
      <c r="E11" s="40" t="s">
        <v>1050</v>
      </c>
      <c r="F11" s="37" t="s">
        <v>24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11177</v>
      </c>
      <c r="AB11" s="268">
        <v>1849902544895</v>
      </c>
      <c r="AC11" s="2" t="s">
        <v>66</v>
      </c>
    </row>
    <row r="12" spans="1:29" s="2" customFormat="1" ht="16.2" customHeight="1">
      <c r="A12" s="21">
        <v>6</v>
      </c>
      <c r="B12" s="295">
        <v>45579</v>
      </c>
      <c r="C12" s="22" t="s">
        <v>63</v>
      </c>
      <c r="D12" s="23" t="s">
        <v>1051</v>
      </c>
      <c r="E12" s="24" t="s">
        <v>1052</v>
      </c>
      <c r="F12" s="25" t="s">
        <v>21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11214</v>
      </c>
      <c r="AB12" s="268">
        <v>1101402495011</v>
      </c>
      <c r="AC12" s="2" t="s">
        <v>77</v>
      </c>
    </row>
    <row r="13" spans="1:29" s="2" customFormat="1" ht="16.2" customHeight="1">
      <c r="A13" s="29">
        <v>7</v>
      </c>
      <c r="B13" s="121">
        <v>45580</v>
      </c>
      <c r="C13" s="30" t="s">
        <v>63</v>
      </c>
      <c r="D13" s="31" t="s">
        <v>1053</v>
      </c>
      <c r="E13" s="32" t="s">
        <v>1054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11237</v>
      </c>
      <c r="AB13" s="268">
        <v>1103704953374</v>
      </c>
      <c r="AC13" s="2" t="s">
        <v>144</v>
      </c>
    </row>
    <row r="14" spans="1:29" s="2" customFormat="1" ht="16.2" customHeight="1">
      <c r="A14" s="29">
        <v>8</v>
      </c>
      <c r="B14" s="121">
        <v>45581</v>
      </c>
      <c r="C14" s="30" t="s">
        <v>63</v>
      </c>
      <c r="D14" s="31" t="s">
        <v>1055</v>
      </c>
      <c r="E14" s="32" t="s">
        <v>1056</v>
      </c>
      <c r="F14" s="29" t="s">
        <v>22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11268</v>
      </c>
      <c r="AB14" s="268">
        <v>1849902463429</v>
      </c>
      <c r="AC14" s="2" t="s">
        <v>66</v>
      </c>
    </row>
    <row r="15" spans="1:29" s="2" customFormat="1" ht="16.2" customHeight="1">
      <c r="A15" s="29">
        <v>9</v>
      </c>
      <c r="B15" s="121">
        <v>45582</v>
      </c>
      <c r="C15" s="30" t="s">
        <v>63</v>
      </c>
      <c r="D15" s="31" t="s">
        <v>1057</v>
      </c>
      <c r="E15" s="32" t="s">
        <v>1058</v>
      </c>
      <c r="F15" s="29" t="s">
        <v>23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11296</v>
      </c>
      <c r="AB15" s="268">
        <v>1104700279017</v>
      </c>
      <c r="AC15" s="2" t="s">
        <v>69</v>
      </c>
    </row>
    <row r="16" spans="1:29" s="2" customFormat="1" ht="16.2" customHeight="1">
      <c r="A16" s="37">
        <v>10</v>
      </c>
      <c r="B16" s="122">
        <v>45583</v>
      </c>
      <c r="C16" s="38" t="s">
        <v>63</v>
      </c>
      <c r="D16" s="39" t="s">
        <v>1059</v>
      </c>
      <c r="E16" s="40" t="s">
        <v>1060</v>
      </c>
      <c r="F16" s="37" t="s">
        <v>24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11314</v>
      </c>
      <c r="AB16" s="268">
        <v>1860401368051</v>
      </c>
      <c r="AC16" s="2" t="s">
        <v>80</v>
      </c>
    </row>
    <row r="17" spans="1:29" s="2" customFormat="1" ht="16.2" customHeight="1">
      <c r="A17" s="21">
        <v>11</v>
      </c>
      <c r="B17" s="295">
        <v>45584</v>
      </c>
      <c r="C17" s="22" t="s">
        <v>63</v>
      </c>
      <c r="D17" s="23" t="s">
        <v>366</v>
      </c>
      <c r="E17" s="24" t="s">
        <v>1061</v>
      </c>
      <c r="F17" s="25" t="s">
        <v>21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11358</v>
      </c>
      <c r="AB17" s="268">
        <v>1800901579093</v>
      </c>
      <c r="AC17" s="2" t="s">
        <v>65</v>
      </c>
    </row>
    <row r="18" spans="1:29" s="2" customFormat="1" ht="16.2" customHeight="1">
      <c r="A18" s="29">
        <v>12</v>
      </c>
      <c r="B18" s="121">
        <v>45585</v>
      </c>
      <c r="C18" s="30" t="s">
        <v>63</v>
      </c>
      <c r="D18" s="31" t="s">
        <v>1062</v>
      </c>
      <c r="E18" s="32" t="s">
        <v>1063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11365</v>
      </c>
      <c r="AB18" s="268">
        <v>1849902515194</v>
      </c>
      <c r="AC18" s="2" t="s">
        <v>912</v>
      </c>
    </row>
    <row r="19" spans="1:29" s="2" customFormat="1" ht="16.2" customHeight="1">
      <c r="A19" s="29">
        <v>13</v>
      </c>
      <c r="B19" s="121">
        <v>45586</v>
      </c>
      <c r="C19" s="30" t="s">
        <v>63</v>
      </c>
      <c r="D19" s="46" t="s">
        <v>1064</v>
      </c>
      <c r="E19" s="32" t="s">
        <v>1065</v>
      </c>
      <c r="F19" s="29" t="s">
        <v>22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11368</v>
      </c>
      <c r="AB19" s="268">
        <v>1849902491830</v>
      </c>
      <c r="AC19" s="2" t="s">
        <v>67</v>
      </c>
    </row>
    <row r="20" spans="1:29" s="2" customFormat="1" ht="16.2" customHeight="1">
      <c r="A20" s="29">
        <v>14</v>
      </c>
      <c r="B20" s="121">
        <v>45587</v>
      </c>
      <c r="C20" s="30" t="s">
        <v>63</v>
      </c>
      <c r="D20" s="31" t="s">
        <v>1066</v>
      </c>
      <c r="E20" s="32" t="s">
        <v>1067</v>
      </c>
      <c r="F20" s="29" t="s">
        <v>23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11426</v>
      </c>
      <c r="AB20" s="268">
        <v>1104500133345</v>
      </c>
      <c r="AC20" s="2" t="s">
        <v>66</v>
      </c>
    </row>
    <row r="21" spans="1:29" s="2" customFormat="1" ht="16.2" customHeight="1">
      <c r="A21" s="37">
        <v>15</v>
      </c>
      <c r="B21" s="122">
        <v>45588</v>
      </c>
      <c r="C21" s="38" t="s">
        <v>63</v>
      </c>
      <c r="D21" s="39" t="s">
        <v>1068</v>
      </c>
      <c r="E21" s="40" t="s">
        <v>664</v>
      </c>
      <c r="F21" s="37" t="s">
        <v>24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11541</v>
      </c>
      <c r="AB21" s="268">
        <v>1849902510150</v>
      </c>
      <c r="AC21" s="2" t="s">
        <v>79</v>
      </c>
    </row>
    <row r="22" spans="1:29" s="2" customFormat="1" ht="16.2" customHeight="1">
      <c r="A22" s="21">
        <v>16</v>
      </c>
      <c r="B22" s="295">
        <v>45589</v>
      </c>
      <c r="C22" s="22" t="s">
        <v>63</v>
      </c>
      <c r="D22" s="23" t="s">
        <v>1069</v>
      </c>
      <c r="E22" s="24" t="s">
        <v>1070</v>
      </c>
      <c r="F22" s="25" t="s">
        <v>21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11555</v>
      </c>
      <c r="AB22" s="268">
        <v>1849902547649</v>
      </c>
      <c r="AC22" s="2" t="s">
        <v>66</v>
      </c>
    </row>
    <row r="23" spans="1:29" s="2" customFormat="1" ht="15.75" customHeight="1">
      <c r="A23" s="29">
        <v>17</v>
      </c>
      <c r="B23" s="121">
        <v>45590</v>
      </c>
      <c r="C23" s="30" t="s">
        <v>63</v>
      </c>
      <c r="D23" s="31" t="s">
        <v>1071</v>
      </c>
      <c r="E23" s="32" t="s">
        <v>1072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11659</v>
      </c>
      <c r="AB23" s="268">
        <v>1819900913869</v>
      </c>
      <c r="AC23" s="2" t="s">
        <v>149</v>
      </c>
    </row>
    <row r="24" spans="1:29" s="2" customFormat="1" ht="16.2" customHeight="1">
      <c r="A24" s="29">
        <v>18</v>
      </c>
      <c r="B24" s="121">
        <v>45591</v>
      </c>
      <c r="C24" s="30" t="s">
        <v>63</v>
      </c>
      <c r="D24" s="31" t="s">
        <v>1073</v>
      </c>
      <c r="E24" s="32" t="s">
        <v>1074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11678</v>
      </c>
      <c r="AB24" s="268">
        <v>1849902428747</v>
      </c>
      <c r="AC24" s="2" t="s">
        <v>159</v>
      </c>
    </row>
    <row r="25" spans="1:29" s="2" customFormat="1" ht="16.2" customHeight="1">
      <c r="A25" s="29">
        <v>19</v>
      </c>
      <c r="B25" s="121">
        <v>45592</v>
      </c>
      <c r="C25" s="30" t="s">
        <v>64</v>
      </c>
      <c r="D25" s="31" t="s">
        <v>1075</v>
      </c>
      <c r="E25" s="32" t="s">
        <v>1076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11014</v>
      </c>
      <c r="AB25" s="268">
        <v>1849902489118</v>
      </c>
      <c r="AC25" s="2" t="s">
        <v>67</v>
      </c>
    </row>
    <row r="26" spans="1:29" s="2" customFormat="1" ht="17.100000000000001" customHeight="1">
      <c r="A26" s="37">
        <v>20</v>
      </c>
      <c r="B26" s="122">
        <v>45593</v>
      </c>
      <c r="C26" s="38" t="s">
        <v>64</v>
      </c>
      <c r="D26" s="39" t="s">
        <v>1077</v>
      </c>
      <c r="E26" s="40" t="s">
        <v>1078</v>
      </c>
      <c r="F26" s="37" t="s">
        <v>24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11064</v>
      </c>
      <c r="AB26" s="268">
        <v>1809902831096</v>
      </c>
      <c r="AC26" s="2" t="s">
        <v>67</v>
      </c>
    </row>
    <row r="27" spans="1:29" s="2" customFormat="1" ht="16.2" customHeight="1">
      <c r="A27" s="21">
        <v>21</v>
      </c>
      <c r="B27" s="295">
        <v>45594</v>
      </c>
      <c r="C27" s="47" t="s">
        <v>64</v>
      </c>
      <c r="D27" s="62" t="s">
        <v>1079</v>
      </c>
      <c r="E27" s="63" t="s">
        <v>225</v>
      </c>
      <c r="F27" s="25" t="s">
        <v>21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11070</v>
      </c>
      <c r="AB27" s="268">
        <v>1849902463437</v>
      </c>
      <c r="AC27" s="2" t="s">
        <v>66</v>
      </c>
    </row>
    <row r="28" spans="1:29" s="2" customFormat="1" ht="16.2" customHeight="1">
      <c r="A28" s="29">
        <v>22</v>
      </c>
      <c r="B28" s="121">
        <v>45595</v>
      </c>
      <c r="C28" s="30" t="s">
        <v>64</v>
      </c>
      <c r="D28" s="31" t="s">
        <v>1080</v>
      </c>
      <c r="E28" s="32" t="s">
        <v>1081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11116</v>
      </c>
      <c r="AB28" s="268">
        <v>1849902536795</v>
      </c>
      <c r="AC28" s="2" t="s">
        <v>66</v>
      </c>
    </row>
    <row r="29" spans="1:29" s="2" customFormat="1" ht="16.2" customHeight="1">
      <c r="A29" s="29">
        <v>23</v>
      </c>
      <c r="B29" s="121">
        <v>45596</v>
      </c>
      <c r="C29" s="30" t="s">
        <v>64</v>
      </c>
      <c r="D29" s="54" t="s">
        <v>1082</v>
      </c>
      <c r="E29" s="55" t="s">
        <v>1083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11126</v>
      </c>
      <c r="AB29" s="268">
        <v>1849902477519</v>
      </c>
      <c r="AC29" s="2" t="s">
        <v>66</v>
      </c>
    </row>
    <row r="30" spans="1:29" s="2" customFormat="1" ht="16.2" customHeight="1">
      <c r="A30" s="29">
        <v>24</v>
      </c>
      <c r="B30" s="121">
        <v>45597</v>
      </c>
      <c r="C30" s="53" t="s">
        <v>64</v>
      </c>
      <c r="D30" s="31" t="s">
        <v>1084</v>
      </c>
      <c r="E30" s="32" t="s">
        <v>814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11187</v>
      </c>
      <c r="AB30" s="268">
        <v>1100704478240</v>
      </c>
      <c r="AC30" s="2" t="s">
        <v>143</v>
      </c>
    </row>
    <row r="31" spans="1:29" s="2" customFormat="1" ht="16.2" customHeight="1">
      <c r="A31" s="37">
        <v>25</v>
      </c>
      <c r="B31" s="122">
        <v>45598</v>
      </c>
      <c r="C31" s="56" t="s">
        <v>64</v>
      </c>
      <c r="D31" s="150" t="s">
        <v>1085</v>
      </c>
      <c r="E31" s="151" t="s">
        <v>454</v>
      </c>
      <c r="F31" s="37" t="s">
        <v>24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11205</v>
      </c>
      <c r="AB31" s="268">
        <v>1849902537937</v>
      </c>
      <c r="AC31" s="2" t="s">
        <v>67</v>
      </c>
    </row>
    <row r="32" spans="1:29" s="2" customFormat="1" ht="16.2" customHeight="1">
      <c r="A32" s="21">
        <v>26</v>
      </c>
      <c r="B32" s="295">
        <v>45599</v>
      </c>
      <c r="C32" s="22" t="s">
        <v>64</v>
      </c>
      <c r="D32" s="23" t="s">
        <v>1086</v>
      </c>
      <c r="E32" s="24" t="s">
        <v>1087</v>
      </c>
      <c r="F32" s="25" t="s">
        <v>21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11230</v>
      </c>
      <c r="AB32" s="268">
        <v>1849902509798</v>
      </c>
      <c r="AC32" s="2" t="s">
        <v>67</v>
      </c>
    </row>
    <row r="33" spans="1:29" s="2" customFormat="1" ht="16.2" customHeight="1">
      <c r="A33" s="29">
        <v>27</v>
      </c>
      <c r="B33" s="121">
        <v>45600</v>
      </c>
      <c r="C33" s="30" t="s">
        <v>64</v>
      </c>
      <c r="D33" s="132" t="s">
        <v>1088</v>
      </c>
      <c r="E33" s="133" t="s">
        <v>1089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11248</v>
      </c>
      <c r="AB33" s="268">
        <v>1849902464549</v>
      </c>
      <c r="AC33" s="2" t="s">
        <v>67</v>
      </c>
    </row>
    <row r="34" spans="1:29" s="2" customFormat="1" ht="16.2" customHeight="1">
      <c r="A34" s="29">
        <v>28</v>
      </c>
      <c r="B34" s="121">
        <v>45601</v>
      </c>
      <c r="C34" s="30" t="s">
        <v>64</v>
      </c>
      <c r="D34" s="31" t="s">
        <v>1090</v>
      </c>
      <c r="E34" s="32" t="s">
        <v>1091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11259</v>
      </c>
      <c r="AB34" s="268">
        <v>1849902466291</v>
      </c>
      <c r="AC34" s="2" t="s">
        <v>77</v>
      </c>
    </row>
    <row r="35" spans="1:29" s="2" customFormat="1" ht="16.2" customHeight="1">
      <c r="A35" s="29">
        <v>29</v>
      </c>
      <c r="B35" s="121">
        <v>45602</v>
      </c>
      <c r="C35" s="30" t="s">
        <v>64</v>
      </c>
      <c r="D35" s="31" t="s">
        <v>508</v>
      </c>
      <c r="E35" s="32" t="s">
        <v>1092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11305</v>
      </c>
      <c r="AB35" s="268">
        <v>1849902534598</v>
      </c>
      <c r="AC35" s="2" t="s">
        <v>67</v>
      </c>
    </row>
    <row r="36" spans="1:29" s="2" customFormat="1" ht="16.2" customHeight="1">
      <c r="A36" s="37">
        <v>30</v>
      </c>
      <c r="B36" s="122">
        <v>45603</v>
      </c>
      <c r="C36" s="38" t="s">
        <v>64</v>
      </c>
      <c r="D36" s="39" t="s">
        <v>1093</v>
      </c>
      <c r="E36" s="40" t="s">
        <v>1094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9">
        <v>11319</v>
      </c>
      <c r="AB36" s="268">
        <v>1849902528385</v>
      </c>
      <c r="AC36" s="2" t="s">
        <v>67</v>
      </c>
    </row>
    <row r="37" spans="1:29" s="2" customFormat="1" ht="16.2" customHeight="1">
      <c r="A37" s="21">
        <v>31</v>
      </c>
      <c r="B37" s="295">
        <v>45604</v>
      </c>
      <c r="C37" s="22" t="s">
        <v>64</v>
      </c>
      <c r="D37" s="23" t="s">
        <v>513</v>
      </c>
      <c r="E37" s="24" t="s">
        <v>1095</v>
      </c>
      <c r="F37" s="25" t="s">
        <v>21</v>
      </c>
      <c r="G37" s="75"/>
      <c r="H37" s="26"/>
      <c r="I37" s="26"/>
      <c r="J37" s="26"/>
      <c r="K37" s="26"/>
      <c r="L37" s="45"/>
      <c r="M37" s="45"/>
      <c r="N37" s="45"/>
      <c r="O37" s="45"/>
      <c r="P37" s="27"/>
      <c r="Q37" s="27"/>
      <c r="R37" s="27"/>
      <c r="S37" s="27"/>
      <c r="T37" s="27"/>
      <c r="U37" s="27"/>
      <c r="V37" s="27"/>
      <c r="W37" s="27"/>
      <c r="X37" s="26"/>
      <c r="Y37" s="28"/>
      <c r="AA37" s="9">
        <v>11382</v>
      </c>
      <c r="AB37" s="268">
        <v>1849902488022</v>
      </c>
      <c r="AC37" s="2" t="s">
        <v>67</v>
      </c>
    </row>
    <row r="38" spans="1:29" s="2" customFormat="1" ht="16.2" customHeight="1">
      <c r="A38" s="29">
        <v>32</v>
      </c>
      <c r="B38" s="121">
        <v>45605</v>
      </c>
      <c r="C38" s="30" t="s">
        <v>64</v>
      </c>
      <c r="D38" s="31" t="s">
        <v>1096</v>
      </c>
      <c r="E38" s="32" t="s">
        <v>1097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11436</v>
      </c>
      <c r="AB38" s="268">
        <v>1849902488685</v>
      </c>
      <c r="AC38" s="2" t="s">
        <v>77</v>
      </c>
    </row>
    <row r="39" spans="1:29" s="2" customFormat="1" ht="16.2" customHeight="1">
      <c r="A39" s="29">
        <v>33</v>
      </c>
      <c r="B39" s="121">
        <v>45606</v>
      </c>
      <c r="C39" s="30" t="s">
        <v>64</v>
      </c>
      <c r="D39" s="31" t="s">
        <v>1098</v>
      </c>
      <c r="E39" s="32" t="s">
        <v>1099</v>
      </c>
      <c r="F39" s="29" t="s">
        <v>22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11440</v>
      </c>
      <c r="AB39" s="268">
        <v>1849902493514</v>
      </c>
      <c r="AC39" s="2" t="s">
        <v>77</v>
      </c>
    </row>
    <row r="40" spans="1:29" s="2" customFormat="1" ht="16.2" customHeight="1">
      <c r="A40" s="29">
        <v>34</v>
      </c>
      <c r="B40" s="121">
        <v>45607</v>
      </c>
      <c r="C40" s="30" t="s">
        <v>64</v>
      </c>
      <c r="D40" s="31" t="s">
        <v>1100</v>
      </c>
      <c r="E40" s="32" t="s">
        <v>1101</v>
      </c>
      <c r="F40" s="29" t="s">
        <v>23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11482</v>
      </c>
      <c r="AB40" s="268">
        <v>1849902517219</v>
      </c>
      <c r="AC40" s="2" t="s">
        <v>67</v>
      </c>
    </row>
    <row r="41" spans="1:29" s="2" customFormat="1" ht="16.2" customHeight="1">
      <c r="A41" s="37">
        <v>35</v>
      </c>
      <c r="B41" s="122">
        <v>45608</v>
      </c>
      <c r="C41" s="38" t="s">
        <v>64</v>
      </c>
      <c r="D41" s="39" t="s">
        <v>1102</v>
      </c>
      <c r="E41" s="40" t="s">
        <v>1103</v>
      </c>
      <c r="F41" s="37" t="s">
        <v>24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64"/>
      <c r="AA41" s="9">
        <v>11510</v>
      </c>
      <c r="AB41" s="268">
        <v>1848100078247</v>
      </c>
      <c r="AC41" s="2" t="s">
        <v>143</v>
      </c>
    </row>
    <row r="42" spans="1:29" s="2" customFormat="1" ht="16.2" customHeight="1">
      <c r="A42" s="21">
        <v>36</v>
      </c>
      <c r="B42" s="295">
        <v>45609</v>
      </c>
      <c r="C42" s="22" t="s">
        <v>64</v>
      </c>
      <c r="D42" s="23" t="s">
        <v>1104</v>
      </c>
      <c r="E42" s="24" t="s">
        <v>1105</v>
      </c>
      <c r="F42" s="25" t="s">
        <v>21</v>
      </c>
      <c r="G42" s="75"/>
      <c r="H42" s="26"/>
      <c r="I42" s="26"/>
      <c r="J42" s="26"/>
      <c r="K42" s="26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11573</v>
      </c>
      <c r="AB42" s="268">
        <v>1849902503820</v>
      </c>
      <c r="AC42" s="2" t="s">
        <v>67</v>
      </c>
    </row>
    <row r="43" spans="1:29" s="2" customFormat="1" ht="16.2" customHeight="1">
      <c r="A43" s="29">
        <v>37</v>
      </c>
      <c r="B43" s="121">
        <v>45610</v>
      </c>
      <c r="C43" s="30" t="s">
        <v>64</v>
      </c>
      <c r="D43" s="31" t="s">
        <v>1106</v>
      </c>
      <c r="E43" s="32" t="s">
        <v>1107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11650</v>
      </c>
      <c r="AB43" s="268">
        <v>1849902465146</v>
      </c>
      <c r="AC43" s="2" t="s">
        <v>66</v>
      </c>
    </row>
    <row r="44" spans="1:29" s="2" customFormat="1" ht="16.2" customHeight="1">
      <c r="A44" s="29">
        <v>38</v>
      </c>
      <c r="B44" s="121">
        <v>45611</v>
      </c>
      <c r="C44" s="30" t="s">
        <v>64</v>
      </c>
      <c r="D44" s="31" t="s">
        <v>1108</v>
      </c>
      <c r="E44" s="32" t="s">
        <v>1109</v>
      </c>
      <c r="F44" s="29" t="s">
        <v>22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11673</v>
      </c>
      <c r="AB44" s="268">
        <v>1849902481281</v>
      </c>
      <c r="AC44" s="2" t="s">
        <v>67</v>
      </c>
    </row>
    <row r="45" spans="1:29" s="2" customFormat="1" ht="16.2" customHeight="1">
      <c r="A45" s="29">
        <v>39</v>
      </c>
      <c r="B45" s="121">
        <v>45612</v>
      </c>
      <c r="C45" s="30" t="s">
        <v>64</v>
      </c>
      <c r="D45" s="31" t="s">
        <v>1110</v>
      </c>
      <c r="E45" s="32" t="s">
        <v>1111</v>
      </c>
      <c r="F45" s="29" t="s">
        <v>23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11685</v>
      </c>
      <c r="AB45" s="268">
        <v>1849902476181</v>
      </c>
      <c r="AC45" s="2" t="s">
        <v>66</v>
      </c>
    </row>
    <row r="46" spans="1:29" s="2" customFormat="1" ht="16.2" customHeight="1">
      <c r="A46" s="37">
        <v>40</v>
      </c>
      <c r="B46" s="122">
        <v>45613</v>
      </c>
      <c r="C46" s="178" t="s">
        <v>64</v>
      </c>
      <c r="D46" s="179" t="s">
        <v>1112</v>
      </c>
      <c r="E46" s="180" t="s">
        <v>1113</v>
      </c>
      <c r="F46" s="37" t="s">
        <v>24</v>
      </c>
      <c r="G46" s="181"/>
      <c r="H46" s="182"/>
      <c r="I46" s="182"/>
      <c r="J46" s="182"/>
      <c r="K46" s="182"/>
      <c r="L46" s="182"/>
      <c r="M46" s="182"/>
      <c r="N46" s="182"/>
      <c r="O46" s="182"/>
      <c r="P46" s="183"/>
      <c r="Q46" s="183"/>
      <c r="R46" s="183"/>
      <c r="S46" s="183"/>
      <c r="T46" s="183"/>
      <c r="U46" s="183"/>
      <c r="V46" s="183"/>
      <c r="W46" s="183"/>
      <c r="X46" s="184"/>
      <c r="Y46" s="185"/>
      <c r="AA46" s="9">
        <v>11755</v>
      </c>
      <c r="AB46" s="268">
        <v>1849902525327</v>
      </c>
      <c r="AC46" s="2" t="s">
        <v>912</v>
      </c>
    </row>
    <row r="47" spans="1:29" s="2" customFormat="1" ht="6" customHeight="1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68"/>
    </row>
    <row r="48" spans="1:29" s="2" customFormat="1" ht="16.2" customHeight="1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18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22</v>
      </c>
      <c r="P48" s="65"/>
      <c r="Q48" s="68" t="s">
        <v>8</v>
      </c>
      <c r="X48" s="65"/>
      <c r="Y48" s="65"/>
      <c r="AA48" s="9"/>
      <c r="AB48" s="268"/>
    </row>
    <row r="49" spans="1:28" s="91" customFormat="1" ht="17.100000000000001" hidden="1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69"/>
    </row>
    <row r="50" spans="1:28" s="89" customFormat="1" ht="15" hidden="1" customHeight="1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59"/>
      <c r="AB50" s="270"/>
    </row>
    <row r="51" spans="1:28" s="89" customFormat="1" ht="15" hidden="1" customHeight="1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59"/>
      <c r="AB51" s="270"/>
    </row>
    <row r="52" spans="1:28" s="89" customFormat="1" ht="15" hidden="1" customHeight="1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59"/>
      <c r="AB52" s="270"/>
    </row>
    <row r="53" spans="1:28" s="89" customFormat="1" ht="15" hidden="1" customHeight="1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59"/>
      <c r="AB53" s="270"/>
    </row>
    <row r="54" spans="1:28" s="89" customFormat="1" ht="15" hidden="1" customHeight="1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59"/>
      <c r="AB54" s="270"/>
    </row>
    <row r="55" spans="1:28" s="89" customFormat="1" ht="15" hidden="1" customHeight="1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59"/>
      <c r="AB55" s="270"/>
    </row>
    <row r="56" spans="1:28" s="89" customFormat="1" ht="15" hidden="1" customHeight="1">
      <c r="B56" s="86"/>
      <c r="C56" s="87"/>
      <c r="D56" s="88"/>
      <c r="E56" s="88"/>
      <c r="AA56" s="259"/>
      <c r="AB56" s="270"/>
    </row>
    <row r="57" spans="1:28" s="89" customFormat="1" ht="15" customHeight="1">
      <c r="B57" s="86"/>
      <c r="C57" s="87"/>
      <c r="D57" s="88"/>
      <c r="E57" s="88"/>
      <c r="AA57" s="259"/>
      <c r="AB57" s="270"/>
    </row>
    <row r="58" spans="1:28" ht="15" customHeight="1">
      <c r="C58" s="7"/>
      <c r="D58" s="8"/>
      <c r="E58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7FBBB-8D92-4FDA-A650-632B062F5EB0}">
  <sheetPr>
    <tabColor rgb="FF0000CC"/>
  </sheetPr>
  <dimension ref="A1:AL48"/>
  <sheetViews>
    <sheetView zoomScale="130" zoomScaleNormal="130" workbookViewId="0">
      <selection activeCell="AH12" sqref="AH12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4.75" style="1" customWidth="1"/>
    <col min="27" max="27" width="14.375" style="159" hidden="1" customWidth="1"/>
    <col min="28" max="28" width="7.75" style="159" hidden="1" customWidth="1"/>
    <col min="29" max="29" width="15.125" style="10" hidden="1" customWidth="1"/>
    <col min="30" max="30" width="15.625" style="10" hidden="1" customWidth="1"/>
    <col min="31" max="16384" width="9.125" style="1"/>
  </cols>
  <sheetData>
    <row r="1" spans="1:31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ม.1'!B30</f>
        <v>พักการเรียน</v>
      </c>
      <c r="AA1" s="159"/>
      <c r="AB1" s="159"/>
    </row>
    <row r="2" spans="1:31" s="10" customFormat="1" ht="18" customHeight="1">
      <c r="B2" s="103" t="s">
        <v>44</v>
      </c>
      <c r="C2" s="95"/>
      <c r="D2" s="96"/>
      <c r="E2" s="101" t="s">
        <v>124</v>
      </c>
      <c r="M2" s="10" t="s">
        <v>43</v>
      </c>
      <c r="R2" s="10" t="str">
        <f>'ยอด ม.1'!B31</f>
        <v>…...........-..............</v>
      </c>
      <c r="AA2" s="159"/>
      <c r="AB2" s="159"/>
    </row>
    <row r="3" spans="1:31" s="12" customFormat="1" ht="17.25" customHeight="1">
      <c r="A3" s="13" t="s">
        <v>118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159"/>
    </row>
    <row r="4" spans="1:31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 t="s">
        <v>119</v>
      </c>
      <c r="X4" s="300"/>
      <c r="Y4" s="10"/>
      <c r="AA4" s="159"/>
      <c r="AB4" s="159"/>
    </row>
    <row r="5" spans="1:31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99"/>
    </row>
    <row r="6" spans="1:31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99" t="s">
        <v>73</v>
      </c>
      <c r="AB6" s="99" t="s">
        <v>74</v>
      </c>
      <c r="AC6" s="99" t="s">
        <v>75</v>
      </c>
      <c r="AD6" s="99" t="s">
        <v>76</v>
      </c>
    </row>
    <row r="7" spans="1:31" s="2" customFormat="1" ht="15.75" customHeight="1">
      <c r="A7" s="21">
        <v>1</v>
      </c>
      <c r="B7" s="123"/>
      <c r="C7" s="22"/>
      <c r="D7" s="146"/>
      <c r="E7" s="24"/>
      <c r="F7" s="21"/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28"/>
      <c r="AA7" s="164">
        <v>1849902170693</v>
      </c>
      <c r="AB7" s="99" t="s">
        <v>63</v>
      </c>
      <c r="AC7" s="98" t="s">
        <v>82</v>
      </c>
      <c r="AD7" s="98" t="s">
        <v>69</v>
      </c>
    </row>
    <row r="8" spans="1:31" s="2" customFormat="1" ht="16.2" customHeight="1">
      <c r="A8" s="29">
        <v>2</v>
      </c>
      <c r="B8" s="121"/>
      <c r="C8" s="30"/>
      <c r="D8" s="54"/>
      <c r="E8" s="55"/>
      <c r="F8" s="29"/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164">
        <v>1849902101365</v>
      </c>
      <c r="AB8" s="99" t="s">
        <v>63</v>
      </c>
      <c r="AC8" s="98" t="s">
        <v>83</v>
      </c>
      <c r="AD8" s="98" t="s">
        <v>72</v>
      </c>
    </row>
    <row r="9" spans="1:31" s="2" customFormat="1" ht="16.2" customHeight="1">
      <c r="A9" s="29">
        <v>3</v>
      </c>
      <c r="B9" s="121"/>
      <c r="C9" s="30"/>
      <c r="D9" s="54"/>
      <c r="E9" s="32"/>
      <c r="F9" s="29"/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164">
        <v>1849902097155</v>
      </c>
      <c r="AB9" s="99" t="s">
        <v>63</v>
      </c>
      <c r="AC9" s="98" t="s">
        <v>84</v>
      </c>
      <c r="AD9" s="98" t="s">
        <v>85</v>
      </c>
    </row>
    <row r="10" spans="1:31" s="2" customFormat="1" ht="16.2" customHeight="1">
      <c r="A10" s="29">
        <v>4</v>
      </c>
      <c r="B10" s="121"/>
      <c r="C10" s="30"/>
      <c r="D10" s="54"/>
      <c r="E10" s="32"/>
      <c r="F10" s="29"/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164">
        <v>1849902104283</v>
      </c>
      <c r="AB10" s="99" t="s">
        <v>63</v>
      </c>
      <c r="AC10" s="98" t="s">
        <v>86</v>
      </c>
      <c r="AD10" s="98" t="s">
        <v>68</v>
      </c>
      <c r="AE10" s="3"/>
    </row>
    <row r="11" spans="1:31" s="2" customFormat="1" ht="16.2" customHeight="1">
      <c r="A11" s="37">
        <v>5</v>
      </c>
      <c r="B11" s="122"/>
      <c r="C11" s="38"/>
      <c r="D11" s="147"/>
      <c r="E11" s="40"/>
      <c r="F11" s="37"/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164">
        <v>1849902125981</v>
      </c>
      <c r="AB11" s="99" t="s">
        <v>63</v>
      </c>
      <c r="AC11" s="98" t="s">
        <v>87</v>
      </c>
      <c r="AD11" s="98" t="s">
        <v>65</v>
      </c>
      <c r="AE11" s="3"/>
    </row>
    <row r="12" spans="1:31" s="2" customFormat="1" ht="16.2" customHeight="1">
      <c r="A12" s="21">
        <v>6</v>
      </c>
      <c r="B12" s="123"/>
      <c r="C12" s="22"/>
      <c r="D12" s="146"/>
      <c r="E12" s="24"/>
      <c r="F12" s="21"/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164">
        <v>1102200298924</v>
      </c>
      <c r="AB12" s="99" t="s">
        <v>63</v>
      </c>
      <c r="AC12" s="98" t="s">
        <v>88</v>
      </c>
      <c r="AD12" s="98" t="s">
        <v>68</v>
      </c>
      <c r="AE12" s="3"/>
    </row>
    <row r="13" spans="1:31" s="2" customFormat="1" ht="16.2" customHeight="1">
      <c r="A13" s="29">
        <v>7</v>
      </c>
      <c r="B13" s="121"/>
      <c r="C13" s="30"/>
      <c r="D13" s="54"/>
      <c r="E13" s="32"/>
      <c r="F13" s="29"/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164">
        <v>1849902084142</v>
      </c>
      <c r="AB13" s="99" t="s">
        <v>63</v>
      </c>
      <c r="AC13" s="98" t="s">
        <v>89</v>
      </c>
      <c r="AD13" s="98" t="s">
        <v>81</v>
      </c>
      <c r="AE13" s="3"/>
    </row>
    <row r="14" spans="1:31" s="2" customFormat="1" ht="16.2" customHeight="1">
      <c r="A14" s="29">
        <v>8</v>
      </c>
      <c r="B14" s="121"/>
      <c r="C14" s="30"/>
      <c r="D14" s="54"/>
      <c r="E14" s="32"/>
      <c r="F14" s="29"/>
      <c r="G14" s="83"/>
      <c r="H14" s="35"/>
      <c r="I14" s="35"/>
      <c r="J14" s="35"/>
      <c r="K14" s="35"/>
      <c r="L14" s="35"/>
      <c r="M14" s="35"/>
      <c r="N14" s="35"/>
      <c r="O14" s="35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164">
        <v>1101402416901</v>
      </c>
      <c r="AB14" s="99" t="s">
        <v>63</v>
      </c>
      <c r="AC14" s="98" t="s">
        <v>90</v>
      </c>
      <c r="AD14" s="98" t="s">
        <v>65</v>
      </c>
      <c r="AE14" s="3"/>
    </row>
    <row r="15" spans="1:31" s="2" customFormat="1" ht="16.2" customHeight="1">
      <c r="A15" s="29">
        <v>9</v>
      </c>
      <c r="B15" s="121"/>
      <c r="C15" s="30"/>
      <c r="D15" s="54"/>
      <c r="E15" s="32"/>
      <c r="F15" s="29"/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164">
        <v>1800901431495</v>
      </c>
      <c r="AB15" s="99" t="s">
        <v>63</v>
      </c>
      <c r="AC15" s="98" t="s">
        <v>91</v>
      </c>
      <c r="AD15" s="98" t="s">
        <v>92</v>
      </c>
      <c r="AE15" s="3"/>
    </row>
    <row r="16" spans="1:31" s="2" customFormat="1" ht="16.2" customHeight="1">
      <c r="A16" s="37">
        <v>10</v>
      </c>
      <c r="B16" s="122"/>
      <c r="C16" s="134"/>
      <c r="D16" s="135"/>
      <c r="E16" s="136"/>
      <c r="F16" s="37"/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164">
        <v>1849902136223</v>
      </c>
      <c r="AB16" s="99" t="s">
        <v>63</v>
      </c>
      <c r="AC16" s="98" t="s">
        <v>93</v>
      </c>
      <c r="AD16" s="98" t="s">
        <v>77</v>
      </c>
      <c r="AE16" s="3"/>
    </row>
    <row r="17" spans="1:33" s="2" customFormat="1" ht="16.2" customHeight="1">
      <c r="A17" s="21">
        <v>11</v>
      </c>
      <c r="B17" s="123"/>
      <c r="C17" s="22"/>
      <c r="D17" s="146"/>
      <c r="E17" s="24"/>
      <c r="F17" s="21"/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164">
        <v>1849902177108</v>
      </c>
      <c r="AB17" s="99" t="s">
        <v>63</v>
      </c>
      <c r="AC17" s="98" t="s">
        <v>94</v>
      </c>
      <c r="AD17" s="98" t="s">
        <v>78</v>
      </c>
      <c r="AE17" s="3"/>
    </row>
    <row r="18" spans="1:33" s="2" customFormat="1" ht="16.2" customHeight="1">
      <c r="A18" s="29">
        <v>12</v>
      </c>
      <c r="B18" s="121"/>
      <c r="C18" s="30"/>
      <c r="D18" s="54"/>
      <c r="E18" s="32"/>
      <c r="F18" s="29"/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164">
        <v>1101000252652</v>
      </c>
      <c r="AB18" s="99" t="s">
        <v>63</v>
      </c>
      <c r="AC18" s="98" t="s">
        <v>95</v>
      </c>
      <c r="AD18" s="98" t="s">
        <v>85</v>
      </c>
      <c r="AE18" s="3"/>
    </row>
    <row r="19" spans="1:33" s="2" customFormat="1" ht="16.2" customHeight="1">
      <c r="A19" s="29">
        <v>13</v>
      </c>
      <c r="B19" s="121"/>
      <c r="C19" s="30"/>
      <c r="D19" s="54"/>
      <c r="E19" s="32"/>
      <c r="F19" s="29"/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164">
        <v>1849902154922</v>
      </c>
      <c r="AB19" s="99" t="s">
        <v>63</v>
      </c>
      <c r="AC19" s="98" t="s">
        <v>96</v>
      </c>
      <c r="AD19" s="98" t="s">
        <v>68</v>
      </c>
      <c r="AE19" s="3"/>
    </row>
    <row r="20" spans="1:33" s="2" customFormat="1" ht="16.2" customHeight="1">
      <c r="A20" s="29">
        <v>14</v>
      </c>
      <c r="B20" s="121"/>
      <c r="C20" s="30"/>
      <c r="D20" s="54"/>
      <c r="E20" s="32"/>
      <c r="F20" s="29"/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164">
        <v>1849902162151</v>
      </c>
      <c r="AB20" s="99" t="s">
        <v>63</v>
      </c>
      <c r="AC20" s="98" t="s">
        <v>97</v>
      </c>
      <c r="AD20" s="98" t="s">
        <v>67</v>
      </c>
      <c r="AE20" s="3"/>
    </row>
    <row r="21" spans="1:33" s="2" customFormat="1" ht="16.2" customHeight="1">
      <c r="A21" s="37">
        <v>15</v>
      </c>
      <c r="B21" s="122"/>
      <c r="C21" s="38"/>
      <c r="D21" s="147"/>
      <c r="E21" s="40"/>
      <c r="F21" s="37"/>
      <c r="G21" s="144"/>
      <c r="H21" s="43"/>
      <c r="I21" s="43"/>
      <c r="J21" s="43"/>
      <c r="K21" s="43"/>
      <c r="L21" s="43"/>
      <c r="M21" s="43"/>
      <c r="N21" s="43"/>
      <c r="O21" s="43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164">
        <v>1129902183911</v>
      </c>
      <c r="AB21" s="99" t="s">
        <v>63</v>
      </c>
      <c r="AC21" s="98" t="s">
        <v>98</v>
      </c>
      <c r="AD21" s="98" t="s">
        <v>66</v>
      </c>
      <c r="AE21" s="3"/>
    </row>
    <row r="22" spans="1:33" s="2" customFormat="1" ht="16.2" customHeight="1">
      <c r="A22" s="21">
        <v>16</v>
      </c>
      <c r="B22" s="123"/>
      <c r="C22" s="22"/>
      <c r="D22" s="146"/>
      <c r="E22" s="24"/>
      <c r="F22" s="21"/>
      <c r="G22" s="82"/>
      <c r="H22" s="45"/>
      <c r="I22" s="45"/>
      <c r="J22" s="45"/>
      <c r="K22" s="45"/>
      <c r="L22" s="1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164">
        <v>1209501250861</v>
      </c>
      <c r="AB22" s="99" t="s">
        <v>63</v>
      </c>
      <c r="AC22" s="98" t="s">
        <v>99</v>
      </c>
      <c r="AD22" s="98" t="s">
        <v>66</v>
      </c>
      <c r="AE22" s="3"/>
    </row>
    <row r="23" spans="1:33" s="2" customFormat="1" ht="16.2" customHeight="1">
      <c r="A23" s="29">
        <v>17</v>
      </c>
      <c r="B23" s="121"/>
      <c r="C23" s="30"/>
      <c r="D23" s="54"/>
      <c r="E23" s="32"/>
      <c r="F23" s="29"/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164">
        <v>1849902121226</v>
      </c>
      <c r="AB23" s="99" t="s">
        <v>64</v>
      </c>
      <c r="AC23" s="98" t="s">
        <v>100</v>
      </c>
      <c r="AD23" s="98" t="s">
        <v>66</v>
      </c>
      <c r="AE23" s="3"/>
    </row>
    <row r="24" spans="1:33" s="2" customFormat="1" ht="16.2" customHeight="1">
      <c r="A24" s="29">
        <v>18</v>
      </c>
      <c r="B24" s="121"/>
      <c r="C24" s="30"/>
      <c r="D24" s="31"/>
      <c r="E24" s="32"/>
      <c r="F24" s="29"/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164">
        <v>1849902108751</v>
      </c>
      <c r="AB24" s="99" t="s">
        <v>64</v>
      </c>
      <c r="AC24" s="98" t="s">
        <v>101</v>
      </c>
      <c r="AD24" s="98" t="s">
        <v>92</v>
      </c>
      <c r="AE24" s="3"/>
    </row>
    <row r="25" spans="1:33" s="2" customFormat="1" ht="16.2" customHeight="1">
      <c r="A25" s="29">
        <v>19</v>
      </c>
      <c r="B25" s="121"/>
      <c r="C25" s="30"/>
      <c r="D25" s="54"/>
      <c r="E25" s="55"/>
      <c r="F25" s="29"/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164">
        <v>1849902161732</v>
      </c>
      <c r="AB25" s="99" t="s">
        <v>64</v>
      </c>
      <c r="AC25" s="98" t="s">
        <v>102</v>
      </c>
      <c r="AD25" s="98" t="s">
        <v>79</v>
      </c>
      <c r="AE25" s="3"/>
    </row>
    <row r="26" spans="1:33" s="2" customFormat="1" ht="16.350000000000001" customHeight="1">
      <c r="A26" s="37">
        <v>20</v>
      </c>
      <c r="B26" s="122"/>
      <c r="C26" s="160"/>
      <c r="D26" s="147"/>
      <c r="E26" s="40"/>
      <c r="F26" s="37"/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164">
        <v>1869900778058</v>
      </c>
      <c r="AB26" s="99" t="s">
        <v>64</v>
      </c>
      <c r="AC26" s="98" t="s">
        <v>103</v>
      </c>
      <c r="AD26" s="98" t="s">
        <v>80</v>
      </c>
      <c r="AE26" s="3"/>
    </row>
    <row r="27" spans="1:33" s="2" customFormat="1" ht="16.2" customHeight="1">
      <c r="A27" s="21">
        <v>21</v>
      </c>
      <c r="B27" s="123"/>
      <c r="C27" s="47"/>
      <c r="D27" s="161"/>
      <c r="E27" s="63"/>
      <c r="F27" s="21"/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164">
        <v>1849902206850</v>
      </c>
      <c r="AB27" s="99" t="s">
        <v>64</v>
      </c>
      <c r="AC27" s="98" t="s">
        <v>104</v>
      </c>
      <c r="AD27" s="98" t="s">
        <v>105</v>
      </c>
      <c r="AE27" s="3"/>
    </row>
    <row r="28" spans="1:33" s="2" customFormat="1" ht="16.2" customHeight="1">
      <c r="A28" s="29">
        <v>22</v>
      </c>
      <c r="B28" s="121"/>
      <c r="C28" s="30"/>
      <c r="D28" s="54"/>
      <c r="E28" s="32"/>
      <c r="F28" s="29"/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164">
        <v>1849902118004</v>
      </c>
      <c r="AB28" s="99" t="s">
        <v>64</v>
      </c>
      <c r="AC28" s="98" t="s">
        <v>106</v>
      </c>
      <c r="AD28" s="98" t="s">
        <v>107</v>
      </c>
    </row>
    <row r="29" spans="1:33" s="2" customFormat="1" ht="16.2" customHeight="1">
      <c r="A29" s="29">
        <v>23</v>
      </c>
      <c r="B29" s="121"/>
      <c r="C29" s="30"/>
      <c r="D29" s="54"/>
      <c r="E29" s="32"/>
      <c r="F29" s="29"/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177">
        <v>1849902091114</v>
      </c>
      <c r="AB29" s="171" t="s">
        <v>64</v>
      </c>
      <c r="AC29" s="172" t="s">
        <v>117</v>
      </c>
      <c r="AD29" s="172" t="s">
        <v>79</v>
      </c>
      <c r="AG29" s="91"/>
    </row>
    <row r="30" spans="1:33" s="2" customFormat="1" ht="16.2" customHeight="1">
      <c r="A30" s="29">
        <v>24</v>
      </c>
      <c r="B30" s="121"/>
      <c r="C30" s="30"/>
      <c r="D30" s="54"/>
      <c r="E30" s="32"/>
      <c r="F30" s="29"/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164">
        <v>1849902025294</v>
      </c>
      <c r="AB30" s="99" t="s">
        <v>64</v>
      </c>
      <c r="AC30" s="98" t="s">
        <v>108</v>
      </c>
      <c r="AD30" s="98" t="s">
        <v>66</v>
      </c>
      <c r="AE30" s="3"/>
    </row>
    <row r="31" spans="1:33" s="2" customFormat="1" ht="16.2" customHeight="1">
      <c r="A31" s="37">
        <v>25</v>
      </c>
      <c r="B31" s="122"/>
      <c r="C31" s="38"/>
      <c r="D31" s="147"/>
      <c r="E31" s="40"/>
      <c r="F31" s="37"/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64"/>
      <c r="AA31" s="164">
        <v>1849902134786</v>
      </c>
      <c r="AB31" s="99" t="s">
        <v>64</v>
      </c>
      <c r="AC31" s="98" t="s">
        <v>109</v>
      </c>
      <c r="AD31" s="98" t="s">
        <v>69</v>
      </c>
      <c r="AE31" s="3"/>
    </row>
    <row r="32" spans="1:33" s="2" customFormat="1" ht="16.2" customHeight="1">
      <c r="A32" s="21">
        <v>26</v>
      </c>
      <c r="B32" s="123"/>
      <c r="C32" s="22"/>
      <c r="D32" s="23"/>
      <c r="E32" s="24"/>
      <c r="F32" s="21"/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164">
        <v>1849902155716</v>
      </c>
      <c r="AB32" s="99" t="s">
        <v>64</v>
      </c>
      <c r="AC32" s="98" t="s">
        <v>110</v>
      </c>
      <c r="AD32" s="98" t="s">
        <v>78</v>
      </c>
      <c r="AE32" s="3"/>
    </row>
    <row r="33" spans="1:38" s="2" customFormat="1" ht="16.2" customHeight="1">
      <c r="A33" s="29">
        <v>27</v>
      </c>
      <c r="B33" s="121"/>
      <c r="C33" s="30"/>
      <c r="D33" s="54"/>
      <c r="E33" s="32"/>
      <c r="F33" s="29"/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164">
        <v>1849902164782</v>
      </c>
      <c r="AB33" s="99" t="s">
        <v>64</v>
      </c>
      <c r="AC33" s="98" t="s">
        <v>111</v>
      </c>
      <c r="AD33" s="98" t="s">
        <v>67</v>
      </c>
      <c r="AE33" s="3"/>
    </row>
    <row r="34" spans="1:38" s="2" customFormat="1" ht="16.2" customHeight="1">
      <c r="A34" s="29">
        <v>28</v>
      </c>
      <c r="B34" s="121"/>
      <c r="C34" s="30"/>
      <c r="D34" s="54"/>
      <c r="E34" s="32"/>
      <c r="F34" s="29"/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164">
        <v>1849902138722</v>
      </c>
      <c r="AB34" s="99" t="s">
        <v>64</v>
      </c>
      <c r="AC34" s="98" t="s">
        <v>112</v>
      </c>
      <c r="AD34" s="98" t="s">
        <v>65</v>
      </c>
      <c r="AE34" s="3"/>
      <c r="AL34" s="187"/>
    </row>
    <row r="35" spans="1:38" s="2" customFormat="1" ht="16.2" customHeight="1">
      <c r="A35" s="29">
        <v>29</v>
      </c>
      <c r="B35" s="121"/>
      <c r="C35" s="30"/>
      <c r="D35" s="54"/>
      <c r="E35" s="32"/>
      <c r="F35" s="29"/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164">
        <v>1849902111654</v>
      </c>
      <c r="AB35" s="99" t="s">
        <v>64</v>
      </c>
      <c r="AC35" s="98" t="s">
        <v>113</v>
      </c>
      <c r="AD35" s="98" t="s">
        <v>78</v>
      </c>
      <c r="AE35" s="3"/>
    </row>
    <row r="36" spans="1:38" s="2" customFormat="1" ht="16.350000000000001" customHeight="1">
      <c r="A36" s="37">
        <v>30</v>
      </c>
      <c r="B36" s="122"/>
      <c r="C36" s="38"/>
      <c r="D36" s="147"/>
      <c r="E36" s="40"/>
      <c r="F36" s="37"/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64"/>
      <c r="AA36" s="164">
        <v>1100704187539</v>
      </c>
      <c r="AB36" s="99" t="s">
        <v>64</v>
      </c>
      <c r="AC36" s="98" t="s">
        <v>114</v>
      </c>
      <c r="AD36" s="98" t="s">
        <v>67</v>
      </c>
      <c r="AE36" s="3"/>
    </row>
    <row r="37" spans="1:38" s="2" customFormat="1" ht="3.9" customHeight="1">
      <c r="A37" s="66"/>
      <c r="B37" s="112"/>
      <c r="C37" s="113"/>
      <c r="D37" s="114"/>
      <c r="E37" s="115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5"/>
      <c r="Q37" s="65"/>
      <c r="R37" s="65"/>
      <c r="S37" s="65"/>
      <c r="T37" s="65"/>
      <c r="U37" s="65"/>
      <c r="V37" s="65"/>
      <c r="W37" s="65"/>
      <c r="X37" s="116"/>
      <c r="Y37" s="117"/>
      <c r="AA37" s="99"/>
      <c r="AB37" s="99"/>
      <c r="AC37" s="98"/>
      <c r="AD37" s="98"/>
      <c r="AE37" s="3"/>
    </row>
    <row r="38" spans="1:38" s="2" customFormat="1" ht="16.2" customHeight="1">
      <c r="A38" s="65"/>
      <c r="B38" s="69" t="s">
        <v>32</v>
      </c>
      <c r="C38" s="66"/>
      <c r="D38" s="66">
        <f>H38+O38</f>
        <v>0</v>
      </c>
      <c r="E38" s="67" t="s">
        <v>6</v>
      </c>
      <c r="F38" s="69" t="s">
        <v>11</v>
      </c>
      <c r="G38" s="69"/>
      <c r="H38" s="66">
        <f>COUNTIF($C$7:$C$36,"ช")</f>
        <v>0</v>
      </c>
      <c r="I38" s="65"/>
      <c r="J38" s="68" t="s">
        <v>8</v>
      </c>
      <c r="K38" s="69"/>
      <c r="L38" s="308" t="s">
        <v>7</v>
      </c>
      <c r="M38" s="308"/>
      <c r="N38" s="65"/>
      <c r="O38" s="66">
        <f>COUNTIF($C$7:$C$36,"ญ")</f>
        <v>0</v>
      </c>
      <c r="P38" s="65"/>
      <c r="Q38" s="68" t="s">
        <v>8</v>
      </c>
      <c r="X38" s="65"/>
      <c r="Y38" s="65"/>
      <c r="AA38" s="99"/>
      <c r="AB38" s="99"/>
      <c r="AC38" s="98"/>
      <c r="AD38" s="98"/>
    </row>
    <row r="39" spans="1:38" s="91" customFormat="1" ht="17.100000000000001" hidden="1" customHeight="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175"/>
      <c r="AB39" s="175"/>
      <c r="AC39" s="176"/>
      <c r="AD39" s="176"/>
    </row>
    <row r="40" spans="1:38" s="89" customFormat="1" ht="15" hidden="1" customHeight="1">
      <c r="A40" s="85"/>
      <c r="B40" s="85"/>
      <c r="C40" s="84"/>
      <c r="D40" s="162" t="s">
        <v>21</v>
      </c>
      <c r="E40" s="162">
        <f>COUNTIF($F$7:$F$36,"แดง")</f>
        <v>0</v>
      </c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173"/>
      <c r="AB40" s="173"/>
      <c r="AC40" s="174"/>
      <c r="AD40" s="174"/>
    </row>
    <row r="41" spans="1:38" s="89" customFormat="1" ht="15" hidden="1" customHeight="1">
      <c r="A41" s="85"/>
      <c r="B41" s="85"/>
      <c r="C41" s="84"/>
      <c r="D41" s="162" t="s">
        <v>22</v>
      </c>
      <c r="E41" s="162">
        <f>COUNTIF($F$7:$F$36,"เหลือง")</f>
        <v>0</v>
      </c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173"/>
      <c r="AB41" s="173"/>
      <c r="AC41" s="174"/>
      <c r="AD41" s="174"/>
    </row>
    <row r="42" spans="1:38" s="89" customFormat="1" ht="15" hidden="1" customHeight="1">
      <c r="A42" s="85"/>
      <c r="B42" s="85"/>
      <c r="C42" s="84"/>
      <c r="D42" s="162" t="s">
        <v>23</v>
      </c>
      <c r="E42" s="162">
        <f>COUNTIF($F$7:$F$36,"น้ำเงิน")</f>
        <v>0</v>
      </c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173"/>
      <c r="AB42" s="173"/>
      <c r="AC42" s="174"/>
      <c r="AD42" s="174"/>
    </row>
    <row r="43" spans="1:38" s="89" customFormat="1" ht="15" hidden="1" customHeight="1">
      <c r="A43" s="85"/>
      <c r="B43" s="85"/>
      <c r="C43" s="84"/>
      <c r="D43" s="162" t="s">
        <v>24</v>
      </c>
      <c r="E43" s="162">
        <f>COUNTIF($F$7:$F$36,"ม่วง")</f>
        <v>0</v>
      </c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173"/>
      <c r="AB43" s="173"/>
      <c r="AC43" s="174"/>
      <c r="AD43" s="174"/>
    </row>
    <row r="44" spans="1:38" s="89" customFormat="1" ht="15" hidden="1" customHeight="1">
      <c r="A44" s="85"/>
      <c r="B44" s="85"/>
      <c r="C44" s="84"/>
      <c r="D44" s="162" t="s">
        <v>25</v>
      </c>
      <c r="E44" s="162">
        <f>COUNTIF($F$7:$F$36,"ฟ้า")</f>
        <v>0</v>
      </c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173"/>
      <c r="AB44" s="173"/>
      <c r="AC44" s="174"/>
      <c r="AD44" s="174"/>
    </row>
    <row r="45" spans="1:38" s="89" customFormat="1" ht="15" hidden="1" customHeight="1">
      <c r="A45" s="85"/>
      <c r="B45" s="85"/>
      <c r="C45" s="84"/>
      <c r="D45" s="162" t="s">
        <v>5</v>
      </c>
      <c r="E45" s="162">
        <f>SUM(E40:E44)</f>
        <v>0</v>
      </c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173"/>
      <c r="AB45" s="173"/>
      <c r="AC45" s="174"/>
      <c r="AD45" s="174"/>
    </row>
    <row r="46" spans="1:38" s="89" customFormat="1" ht="15" customHeight="1">
      <c r="B46" s="86"/>
      <c r="C46" s="87"/>
      <c r="D46" s="88"/>
      <c r="E46" s="88"/>
      <c r="AA46" s="173"/>
      <c r="AB46" s="173"/>
      <c r="AC46" s="174"/>
      <c r="AD46" s="174"/>
    </row>
    <row r="48" spans="1:38" ht="15" customHeight="1">
      <c r="C48" s="7"/>
      <c r="D48" s="8"/>
      <c r="E48" s="8"/>
    </row>
  </sheetData>
  <mergeCells count="8">
    <mergeCell ref="L38:M3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0000"/>
  </sheetPr>
  <dimension ref="A1:O49"/>
  <sheetViews>
    <sheetView workbookViewId="0">
      <selection activeCell="U25" sqref="U25"/>
    </sheetView>
  </sheetViews>
  <sheetFormatPr defaultColWidth="9.125" defaultRowHeight="30.6"/>
  <cols>
    <col min="1" max="1" width="15.875" style="118" customWidth="1"/>
    <col min="2" max="2" width="36.625" style="118" customWidth="1"/>
    <col min="3" max="5" width="14.25" style="118" customWidth="1"/>
    <col min="6" max="6" width="13.625" style="118" customWidth="1"/>
    <col min="7" max="7" width="20.625" style="118" customWidth="1"/>
    <col min="8" max="8" width="7.25" style="118" customWidth="1"/>
    <col min="9" max="9" width="6" style="118" customWidth="1"/>
    <col min="10" max="10" width="0" style="118" hidden="1" customWidth="1"/>
    <col min="11" max="11" width="0" style="283" hidden="1" customWidth="1"/>
    <col min="12" max="12" width="11.875" style="283" hidden="1" customWidth="1"/>
    <col min="13" max="13" width="9" style="283" hidden="1" customWidth="1"/>
    <col min="14" max="14" width="8.875" style="283" hidden="1" customWidth="1"/>
    <col min="15" max="15" width="0" style="118" hidden="1" customWidth="1"/>
    <col min="16" max="19" width="9.125" style="118"/>
    <col min="20" max="20" width="28.875" style="118" customWidth="1"/>
    <col min="21" max="21" width="17.75" style="118" customWidth="1"/>
    <col min="22" max="16384" width="9.125" style="118"/>
  </cols>
  <sheetData>
    <row r="1" spans="1:15" s="119" customFormat="1" ht="24" customHeight="1" thickBot="1">
      <c r="A1" s="309" t="s">
        <v>40</v>
      </c>
      <c r="B1" s="309"/>
      <c r="C1" s="309"/>
      <c r="D1" s="193" t="s">
        <v>170</v>
      </c>
      <c r="E1" s="194"/>
      <c r="F1" s="194"/>
      <c r="G1" s="194"/>
      <c r="H1" s="194"/>
      <c r="I1" s="194"/>
      <c r="K1" s="283"/>
      <c r="L1" s="283"/>
      <c r="M1" s="283"/>
      <c r="N1" s="283"/>
      <c r="O1" s="118"/>
    </row>
    <row r="2" spans="1:15" s="120" customFormat="1" ht="17.399999999999999" customHeight="1">
      <c r="A2" s="341" t="s">
        <v>10</v>
      </c>
      <c r="B2" s="329" t="s">
        <v>27</v>
      </c>
      <c r="C2" s="329" t="s">
        <v>28</v>
      </c>
      <c r="D2" s="343"/>
      <c r="E2" s="341" t="s">
        <v>5</v>
      </c>
      <c r="F2" s="335" t="s">
        <v>30</v>
      </c>
      <c r="G2" s="329" t="s">
        <v>26</v>
      </c>
      <c r="H2" s="330"/>
      <c r="I2" s="331"/>
      <c r="K2" s="284"/>
      <c r="L2" s="285"/>
      <c r="M2" s="284"/>
      <c r="N2" s="284"/>
      <c r="O2" s="119"/>
    </row>
    <row r="3" spans="1:15" s="120" customFormat="1" ht="17.399999999999999" customHeight="1" thickBot="1">
      <c r="A3" s="342"/>
      <c r="B3" s="332"/>
      <c r="C3" s="191" t="s">
        <v>11</v>
      </c>
      <c r="D3" s="192" t="s">
        <v>12</v>
      </c>
      <c r="E3" s="342"/>
      <c r="F3" s="336"/>
      <c r="G3" s="332"/>
      <c r="H3" s="333"/>
      <c r="I3" s="334"/>
      <c r="K3" s="284"/>
      <c r="L3" s="285"/>
      <c r="M3" s="284"/>
      <c r="N3" s="284"/>
      <c r="O3" s="119"/>
    </row>
    <row r="4" spans="1:15" s="189" customFormat="1" ht="17.399999999999999" customHeight="1">
      <c r="A4" s="337" t="s">
        <v>13</v>
      </c>
      <c r="B4" s="248" t="s">
        <v>126</v>
      </c>
      <c r="C4" s="346">
        <f>'1-1'!I38</f>
        <v>20</v>
      </c>
      <c r="D4" s="345">
        <f>'1-1'!O38</f>
        <v>10</v>
      </c>
      <c r="E4" s="338">
        <f t="shared" ref="E4:E26" si="0">SUM(C4:D4)</f>
        <v>30</v>
      </c>
      <c r="F4" s="338">
        <v>633</v>
      </c>
      <c r="G4" s="370" t="s">
        <v>21</v>
      </c>
      <c r="H4" s="375">
        <f>'1-1'!E40+'1-2'!E46+'1-3'!E46+'1-4'!E46+'1-5'!E50+'1-6'!E50+'1-7'!E50+'1-8'!E50+'1-9'!E50+'1-10'!E50+'1-11'!E50+'1-12'!E40+'1-13'!E50</f>
        <v>97</v>
      </c>
      <c r="I4" s="376" t="s">
        <v>6</v>
      </c>
      <c r="K4" s="286" t="s">
        <v>166</v>
      </c>
      <c r="L4" s="287" t="s">
        <v>30</v>
      </c>
      <c r="M4" s="286" t="s">
        <v>11</v>
      </c>
      <c r="N4" s="286" t="s">
        <v>7</v>
      </c>
      <c r="O4" s="286" t="s">
        <v>5</v>
      </c>
    </row>
    <row r="5" spans="1:15" s="189" customFormat="1" ht="17.399999999999999" customHeight="1">
      <c r="A5" s="323"/>
      <c r="B5" s="249" t="s">
        <v>171</v>
      </c>
      <c r="C5" s="324"/>
      <c r="D5" s="325"/>
      <c r="E5" s="327"/>
      <c r="F5" s="327"/>
      <c r="G5" s="369"/>
      <c r="H5" s="374"/>
      <c r="I5" s="372"/>
      <c r="K5" s="286" t="s">
        <v>13</v>
      </c>
      <c r="L5" s="288">
        <f>F4</f>
        <v>633</v>
      </c>
      <c r="M5" s="289">
        <f>C4</f>
        <v>20</v>
      </c>
      <c r="N5" s="288">
        <f>D4</f>
        <v>10</v>
      </c>
      <c r="O5" s="290">
        <f>E4</f>
        <v>30</v>
      </c>
    </row>
    <row r="6" spans="1:15" s="189" customFormat="1" ht="17.399999999999999" customHeight="1">
      <c r="A6" s="322" t="s">
        <v>14</v>
      </c>
      <c r="B6" s="250" t="s">
        <v>168</v>
      </c>
      <c r="C6" s="324">
        <f>'1-2'!I44</f>
        <v>17</v>
      </c>
      <c r="D6" s="325">
        <f>'1-2'!O44</f>
        <v>19</v>
      </c>
      <c r="E6" s="326">
        <f t="shared" si="0"/>
        <v>36</v>
      </c>
      <c r="F6" s="326">
        <v>634</v>
      </c>
      <c r="G6" s="368" t="s">
        <v>22</v>
      </c>
      <c r="H6" s="373">
        <f>'1-1'!E41+'1-2'!E47+'1-3'!E47+'1-4'!E47+'1-5'!E51+'1-6'!E51+'1-7'!E51+'1-8'!E51+'1-9'!E51+'1-10'!E51+'1-11'!E51+'1-12'!E41+'1-13'!E51</f>
        <v>98</v>
      </c>
      <c r="I6" s="371" t="s">
        <v>6</v>
      </c>
      <c r="J6" s="190"/>
      <c r="K6" s="286" t="s">
        <v>14</v>
      </c>
      <c r="L6" s="288">
        <f>F6</f>
        <v>634</v>
      </c>
      <c r="M6" s="289">
        <f>C6</f>
        <v>17</v>
      </c>
      <c r="N6" s="288">
        <f>D6</f>
        <v>19</v>
      </c>
      <c r="O6" s="290">
        <f>E6</f>
        <v>36</v>
      </c>
    </row>
    <row r="7" spans="1:15" s="189" customFormat="1" ht="17.399999999999999" customHeight="1">
      <c r="A7" s="323"/>
      <c r="B7" s="251" t="s">
        <v>131</v>
      </c>
      <c r="C7" s="324"/>
      <c r="D7" s="325"/>
      <c r="E7" s="327"/>
      <c r="F7" s="327"/>
      <c r="G7" s="369"/>
      <c r="H7" s="374"/>
      <c r="I7" s="372"/>
      <c r="J7" s="190"/>
      <c r="K7" s="286" t="s">
        <v>15</v>
      </c>
      <c r="L7" s="288">
        <f>F8</f>
        <v>635</v>
      </c>
      <c r="M7" s="289">
        <f>C8</f>
        <v>20</v>
      </c>
      <c r="N7" s="288">
        <f>D8</f>
        <v>16</v>
      </c>
      <c r="O7" s="290">
        <f>E8</f>
        <v>36</v>
      </c>
    </row>
    <row r="8" spans="1:15" s="189" customFormat="1" ht="17.399999999999999" customHeight="1">
      <c r="A8" s="322" t="s">
        <v>15</v>
      </c>
      <c r="B8" s="250" t="s">
        <v>61</v>
      </c>
      <c r="C8" s="324">
        <f>'1-3'!I44</f>
        <v>20</v>
      </c>
      <c r="D8" s="325">
        <f>'1-3'!O44</f>
        <v>16</v>
      </c>
      <c r="E8" s="326">
        <f t="shared" si="0"/>
        <v>36</v>
      </c>
      <c r="F8" s="326">
        <v>635</v>
      </c>
      <c r="G8" s="368" t="s">
        <v>23</v>
      </c>
      <c r="H8" s="373">
        <f>'1-1'!E42+'1-2'!E48+'1-3'!E48+'1-4'!E48+'1-5'!E52+'1-6'!E52+'1-7'!E52+'1-8'!E52+'1-9'!E52+'1-10'!E52+'1-11'!E52+'1-12'!E42+'1-13'!E52</f>
        <v>98</v>
      </c>
      <c r="I8" s="371" t="s">
        <v>6</v>
      </c>
      <c r="J8" s="190"/>
      <c r="K8" s="286" t="s">
        <v>16</v>
      </c>
      <c r="L8" s="288">
        <f>F10</f>
        <v>636</v>
      </c>
      <c r="M8" s="289">
        <f>C10</f>
        <v>19</v>
      </c>
      <c r="N8" s="288">
        <f>D10</f>
        <v>17</v>
      </c>
      <c r="O8" s="290">
        <f>E10</f>
        <v>36</v>
      </c>
    </row>
    <row r="9" spans="1:15" s="189" customFormat="1" ht="17.399999999999999" customHeight="1">
      <c r="A9" s="323"/>
      <c r="B9" s="249" t="s">
        <v>172</v>
      </c>
      <c r="C9" s="324"/>
      <c r="D9" s="325"/>
      <c r="E9" s="327"/>
      <c r="F9" s="327"/>
      <c r="G9" s="369"/>
      <c r="H9" s="374"/>
      <c r="I9" s="372"/>
      <c r="J9" s="190"/>
      <c r="K9" s="286" t="s">
        <v>17</v>
      </c>
      <c r="L9" s="288">
        <f>F12</f>
        <v>637</v>
      </c>
      <c r="M9" s="289">
        <f>C12</f>
        <v>23</v>
      </c>
      <c r="N9" s="288">
        <f>D12</f>
        <v>17</v>
      </c>
      <c r="O9" s="290">
        <f>E12</f>
        <v>40</v>
      </c>
    </row>
    <row r="10" spans="1:15" s="189" customFormat="1" ht="17.399999999999999" customHeight="1">
      <c r="A10" s="322" t="s">
        <v>16</v>
      </c>
      <c r="B10" s="251" t="s">
        <v>47</v>
      </c>
      <c r="C10" s="324">
        <f>'1-4'!I44</f>
        <v>19</v>
      </c>
      <c r="D10" s="325">
        <f>'1-4'!O44</f>
        <v>17</v>
      </c>
      <c r="E10" s="326">
        <f t="shared" si="0"/>
        <v>36</v>
      </c>
      <c r="F10" s="326">
        <v>636</v>
      </c>
      <c r="G10" s="368" t="s">
        <v>24</v>
      </c>
      <c r="H10" s="373">
        <f>'1-1'!E43+'1-2'!E49+'1-3'!E49+'1-4'!E49+'1-5'!E53+'1-6'!E53+'1-7'!E53+'1-8'!E53+'1-9'!E53+'1-10'!E53+'1-11'!E53+'1-12'!E43+'1-13'!E53</f>
        <v>98</v>
      </c>
      <c r="I10" s="371" t="s">
        <v>6</v>
      </c>
      <c r="K10" s="286" t="s">
        <v>18</v>
      </c>
      <c r="L10" s="288">
        <f>F14</f>
        <v>627</v>
      </c>
      <c r="M10" s="289">
        <f>C14</f>
        <v>22</v>
      </c>
      <c r="N10" s="288">
        <f>D14</f>
        <v>18</v>
      </c>
      <c r="O10" s="290">
        <f>E14</f>
        <v>40</v>
      </c>
    </row>
    <row r="11" spans="1:15" s="189" customFormat="1" ht="17.399999999999999" customHeight="1">
      <c r="A11" s="323"/>
      <c r="B11" s="249" t="s">
        <v>167</v>
      </c>
      <c r="C11" s="324"/>
      <c r="D11" s="325"/>
      <c r="E11" s="327"/>
      <c r="F11" s="327"/>
      <c r="G11" s="369"/>
      <c r="H11" s="374"/>
      <c r="I11" s="372"/>
      <c r="K11" s="286" t="s">
        <v>19</v>
      </c>
      <c r="L11" s="288">
        <f>F16</f>
        <v>626</v>
      </c>
      <c r="M11" s="289">
        <f>C16</f>
        <v>18</v>
      </c>
      <c r="N11" s="288">
        <f>D16</f>
        <v>22</v>
      </c>
      <c r="O11" s="290">
        <f>E16</f>
        <v>40</v>
      </c>
    </row>
    <row r="12" spans="1:15" s="189" customFormat="1" ht="17.399999999999999" customHeight="1">
      <c r="A12" s="322" t="s">
        <v>17</v>
      </c>
      <c r="B12" s="250" t="s">
        <v>132</v>
      </c>
      <c r="C12" s="324">
        <f>'1-5'!I48</f>
        <v>23</v>
      </c>
      <c r="D12" s="325">
        <f>'1-5'!O48</f>
        <v>17</v>
      </c>
      <c r="E12" s="326">
        <f t="shared" si="0"/>
        <v>40</v>
      </c>
      <c r="F12" s="326">
        <v>637</v>
      </c>
      <c r="G12" s="368" t="s">
        <v>25</v>
      </c>
      <c r="H12" s="373">
        <f>'1-1'!E44+'1-2'!E50+'1-3'!E50+'1-4'!E50+'1-5'!E54+'1-6'!E54+'1-7'!E54+'1-8'!E54+'1-9'!E54+'1-10'!E54+'1-11'!E54+'1-12'!E44+'1-13'!E54</f>
        <v>97</v>
      </c>
      <c r="I12" s="371" t="s">
        <v>6</v>
      </c>
      <c r="K12" s="286" t="s">
        <v>20</v>
      </c>
      <c r="L12" s="288">
        <f>F18</f>
        <v>625</v>
      </c>
      <c r="M12" s="289">
        <f>C18</f>
        <v>18</v>
      </c>
      <c r="N12" s="288">
        <f>D18</f>
        <v>22</v>
      </c>
      <c r="O12" s="290">
        <f>E18</f>
        <v>40</v>
      </c>
    </row>
    <row r="13" spans="1:15" s="189" customFormat="1" ht="17.399999999999999" customHeight="1">
      <c r="A13" s="323"/>
      <c r="B13" s="249" t="s">
        <v>129</v>
      </c>
      <c r="C13" s="324"/>
      <c r="D13" s="325"/>
      <c r="E13" s="327"/>
      <c r="F13" s="327"/>
      <c r="G13" s="369"/>
      <c r="H13" s="374"/>
      <c r="I13" s="372"/>
      <c r="K13" s="286" t="s">
        <v>33</v>
      </c>
      <c r="L13" s="288">
        <f>F20</f>
        <v>624</v>
      </c>
      <c r="M13" s="289">
        <f>C20</f>
        <v>17</v>
      </c>
      <c r="N13" s="288">
        <f>D20</f>
        <v>23</v>
      </c>
      <c r="O13" s="290">
        <f>E20</f>
        <v>40</v>
      </c>
    </row>
    <row r="14" spans="1:15" s="189" customFormat="1" ht="17.399999999999999" customHeight="1">
      <c r="A14" s="322" t="s">
        <v>18</v>
      </c>
      <c r="B14" s="252" t="s">
        <v>41</v>
      </c>
      <c r="C14" s="324">
        <f>'1-6'!I48</f>
        <v>22</v>
      </c>
      <c r="D14" s="325">
        <f>'1-6'!O48</f>
        <v>18</v>
      </c>
      <c r="E14" s="326">
        <f t="shared" si="0"/>
        <v>40</v>
      </c>
      <c r="F14" s="352">
        <v>627</v>
      </c>
      <c r="G14" s="322" t="s">
        <v>5</v>
      </c>
      <c r="H14" s="364">
        <f>SUM(H4:H13)</f>
        <v>488</v>
      </c>
      <c r="I14" s="366" t="s">
        <v>6</v>
      </c>
      <c r="K14" s="286" t="s">
        <v>34</v>
      </c>
      <c r="L14" s="288">
        <f>F22</f>
        <v>623</v>
      </c>
      <c r="M14" s="289">
        <f>C22</f>
        <v>17</v>
      </c>
      <c r="N14" s="288">
        <f>D22</f>
        <v>23</v>
      </c>
      <c r="O14" s="290">
        <f>E22</f>
        <v>40</v>
      </c>
    </row>
    <row r="15" spans="1:15" s="189" customFormat="1" ht="17.399999999999999" customHeight="1" thickBot="1">
      <c r="A15" s="323"/>
      <c r="B15" s="249" t="s">
        <v>133</v>
      </c>
      <c r="C15" s="324"/>
      <c r="D15" s="325"/>
      <c r="E15" s="327"/>
      <c r="F15" s="353"/>
      <c r="G15" s="328"/>
      <c r="H15" s="365"/>
      <c r="I15" s="367"/>
      <c r="K15" s="286" t="s">
        <v>35</v>
      </c>
      <c r="L15" s="288">
        <f>F24</f>
        <v>622</v>
      </c>
      <c r="M15" s="289">
        <f>C24</f>
        <v>17</v>
      </c>
      <c r="N15" s="288">
        <f>D24</f>
        <v>23</v>
      </c>
      <c r="O15" s="290">
        <f>E24</f>
        <v>40</v>
      </c>
    </row>
    <row r="16" spans="1:15" s="189" customFormat="1" ht="17.399999999999999" customHeight="1">
      <c r="A16" s="322" t="s">
        <v>19</v>
      </c>
      <c r="B16" s="252" t="s">
        <v>127</v>
      </c>
      <c r="C16" s="324">
        <f>'1-7'!I48</f>
        <v>18</v>
      </c>
      <c r="D16" s="325">
        <f>'1-7'!O48</f>
        <v>22</v>
      </c>
      <c r="E16" s="326">
        <f t="shared" si="0"/>
        <v>40</v>
      </c>
      <c r="F16" s="352">
        <v>626</v>
      </c>
      <c r="G16" s="355" t="s">
        <v>42</v>
      </c>
      <c r="H16" s="356"/>
      <c r="I16" s="357"/>
      <c r="K16" s="286" t="s">
        <v>36</v>
      </c>
      <c r="L16" s="288">
        <f>F26</f>
        <v>523</v>
      </c>
      <c r="M16" s="289">
        <f>C26</f>
        <v>16</v>
      </c>
      <c r="N16" s="288">
        <f>D26</f>
        <v>14</v>
      </c>
      <c r="O16" s="290">
        <f>E26</f>
        <v>30</v>
      </c>
    </row>
    <row r="17" spans="1:15" s="189" customFormat="1" ht="17.399999999999999" customHeight="1">
      <c r="A17" s="323"/>
      <c r="B17" s="249" t="s">
        <v>128</v>
      </c>
      <c r="C17" s="324"/>
      <c r="D17" s="325"/>
      <c r="E17" s="327"/>
      <c r="F17" s="353"/>
      <c r="G17" s="358"/>
      <c r="H17" s="359"/>
      <c r="I17" s="360"/>
      <c r="K17" s="286" t="s">
        <v>120</v>
      </c>
      <c r="L17" s="288">
        <f>F28</f>
        <v>621</v>
      </c>
      <c r="M17" s="289">
        <f>C28</f>
        <v>18</v>
      </c>
      <c r="N17" s="288">
        <f>D28</f>
        <v>22</v>
      </c>
      <c r="O17" s="290">
        <f>E28</f>
        <v>40</v>
      </c>
    </row>
    <row r="18" spans="1:15" s="189" customFormat="1" ht="17.399999999999999" customHeight="1">
      <c r="A18" s="322" t="s">
        <v>20</v>
      </c>
      <c r="B18" s="253" t="s">
        <v>173</v>
      </c>
      <c r="C18" s="324">
        <f>'1-8'!I48</f>
        <v>18</v>
      </c>
      <c r="D18" s="325">
        <f>'1-8'!O48</f>
        <v>22</v>
      </c>
      <c r="E18" s="326">
        <f t="shared" ref="E18" si="1">SUM(C18:D18)</f>
        <v>40</v>
      </c>
      <c r="F18" s="326">
        <v>625</v>
      </c>
      <c r="G18" s="316" t="s">
        <v>70</v>
      </c>
      <c r="H18" s="317"/>
      <c r="I18" s="318"/>
      <c r="J18" s="190"/>
      <c r="K18" s="286" t="s">
        <v>123</v>
      </c>
      <c r="L18" s="288" t="str">
        <f>F30</f>
        <v>พักการเรียน</v>
      </c>
      <c r="M18" s="289">
        <f>C30</f>
        <v>0</v>
      </c>
      <c r="N18" s="288">
        <f>D30</f>
        <v>0</v>
      </c>
      <c r="O18" s="290">
        <f>E30</f>
        <v>0</v>
      </c>
    </row>
    <row r="19" spans="1:15" s="189" customFormat="1" ht="17.399999999999999" customHeight="1">
      <c r="A19" s="323"/>
      <c r="B19" s="249" t="s">
        <v>137</v>
      </c>
      <c r="C19" s="324"/>
      <c r="D19" s="325"/>
      <c r="E19" s="327"/>
      <c r="F19" s="327"/>
      <c r="G19" s="316"/>
      <c r="H19" s="317"/>
      <c r="I19" s="318"/>
      <c r="J19" s="190"/>
      <c r="K19" s="291"/>
      <c r="L19" s="285"/>
      <c r="M19" s="291"/>
      <c r="N19" s="291"/>
      <c r="O19" s="292"/>
    </row>
    <row r="20" spans="1:15" s="189" customFormat="1" ht="17.399999999999999" customHeight="1">
      <c r="A20" s="322" t="s">
        <v>33</v>
      </c>
      <c r="B20" s="250" t="s">
        <v>136</v>
      </c>
      <c r="C20" s="324">
        <f>'1-9'!I48</f>
        <v>17</v>
      </c>
      <c r="D20" s="325">
        <f>'1-9'!O48</f>
        <v>23</v>
      </c>
      <c r="E20" s="326">
        <f>SUM(C20:D20)</f>
        <v>40</v>
      </c>
      <c r="F20" s="326">
        <v>624</v>
      </c>
      <c r="G20" s="313" t="s">
        <v>62</v>
      </c>
      <c r="H20" s="314"/>
      <c r="I20" s="315"/>
      <c r="J20" s="190"/>
      <c r="K20" s="291"/>
      <c r="L20" s="285"/>
      <c r="M20" s="291"/>
      <c r="N20" s="291"/>
      <c r="O20" s="292"/>
    </row>
    <row r="21" spans="1:15" s="189" customFormat="1" ht="17.399999999999999" customHeight="1">
      <c r="A21" s="323"/>
      <c r="B21" s="249" t="s">
        <v>71</v>
      </c>
      <c r="C21" s="324"/>
      <c r="D21" s="325"/>
      <c r="E21" s="327"/>
      <c r="F21" s="327"/>
      <c r="G21" s="313"/>
      <c r="H21" s="314"/>
      <c r="I21" s="315"/>
      <c r="J21" s="190"/>
      <c r="K21" s="291"/>
      <c r="L21" s="285"/>
      <c r="M21" s="291"/>
      <c r="N21" s="293"/>
      <c r="O21" s="294"/>
    </row>
    <row r="22" spans="1:15" s="189" customFormat="1" ht="17.399999999999999" customHeight="1">
      <c r="A22" s="322" t="s">
        <v>34</v>
      </c>
      <c r="B22" s="251" t="s">
        <v>70</v>
      </c>
      <c r="C22" s="324">
        <f>'1-10'!I48</f>
        <v>17</v>
      </c>
      <c r="D22" s="325">
        <f>'1-10'!O48</f>
        <v>23</v>
      </c>
      <c r="E22" s="326">
        <f t="shared" ref="E22" si="2">SUM(C22:D22)</f>
        <v>40</v>
      </c>
      <c r="F22" s="326">
        <v>623</v>
      </c>
      <c r="G22" s="316" t="s">
        <v>130</v>
      </c>
      <c r="H22" s="317"/>
      <c r="I22" s="318"/>
      <c r="K22" s="291"/>
      <c r="L22" s="285"/>
      <c r="M22" s="291"/>
      <c r="N22" s="293"/>
      <c r="O22" s="294"/>
    </row>
    <row r="23" spans="1:15" s="189" customFormat="1" ht="17.399999999999999" customHeight="1" thickBot="1">
      <c r="A23" s="323"/>
      <c r="B23" s="251" t="s">
        <v>134</v>
      </c>
      <c r="C23" s="324"/>
      <c r="D23" s="325"/>
      <c r="E23" s="327"/>
      <c r="F23" s="327"/>
      <c r="G23" s="319"/>
      <c r="H23" s="320"/>
      <c r="I23" s="321"/>
      <c r="K23" s="291"/>
      <c r="L23" s="285"/>
      <c r="M23" s="291"/>
      <c r="N23" s="291"/>
      <c r="O23" s="292"/>
    </row>
    <row r="24" spans="1:15" s="189" customFormat="1" ht="17.399999999999999" customHeight="1">
      <c r="A24" s="322" t="s">
        <v>35</v>
      </c>
      <c r="B24" s="250" t="s">
        <v>174</v>
      </c>
      <c r="C24" s="324">
        <f>'1-11'!I48</f>
        <v>17</v>
      </c>
      <c r="D24" s="325">
        <f>'1-11'!O48</f>
        <v>23</v>
      </c>
      <c r="E24" s="326">
        <f t="shared" ref="E24" si="3">SUM(C24:D24)</f>
        <v>40</v>
      </c>
      <c r="F24" s="326">
        <v>622</v>
      </c>
      <c r="G24" s="361"/>
      <c r="H24" s="362"/>
      <c r="I24" s="363"/>
      <c r="K24" s="291"/>
      <c r="L24" s="285"/>
      <c r="M24" s="291"/>
      <c r="N24" s="291"/>
      <c r="O24" s="292"/>
    </row>
    <row r="25" spans="1:15" s="189" customFormat="1" ht="17.399999999999999" customHeight="1">
      <c r="A25" s="323"/>
      <c r="B25" s="249" t="s">
        <v>175</v>
      </c>
      <c r="C25" s="324"/>
      <c r="D25" s="325"/>
      <c r="E25" s="327"/>
      <c r="F25" s="327"/>
      <c r="G25" s="361"/>
      <c r="H25" s="362"/>
      <c r="I25" s="363"/>
      <c r="K25" s="291"/>
      <c r="L25" s="285"/>
      <c r="M25" s="291"/>
      <c r="N25" s="291"/>
      <c r="O25" s="292"/>
    </row>
    <row r="26" spans="1:15" s="189" customFormat="1" ht="17.399999999999999" customHeight="1">
      <c r="A26" s="322" t="s">
        <v>36</v>
      </c>
      <c r="B26" s="254" t="s">
        <v>176</v>
      </c>
      <c r="C26" s="324">
        <f>'1-12'!I38</f>
        <v>16</v>
      </c>
      <c r="D26" s="325">
        <f>'1-12'!O38</f>
        <v>14</v>
      </c>
      <c r="E26" s="326">
        <f t="shared" si="0"/>
        <v>30</v>
      </c>
      <c r="F26" s="352">
        <v>523</v>
      </c>
      <c r="G26" s="310" t="s">
        <v>31</v>
      </c>
      <c r="H26" s="311"/>
      <c r="I26" s="312"/>
      <c r="K26" s="291"/>
      <c r="L26" s="285"/>
      <c r="M26" s="291"/>
      <c r="N26" s="291"/>
      <c r="O26" s="292"/>
    </row>
    <row r="27" spans="1:15" s="189" customFormat="1" ht="17.399999999999999" customHeight="1" thickBot="1">
      <c r="A27" s="328"/>
      <c r="B27" s="255" t="s">
        <v>177</v>
      </c>
      <c r="C27" s="344"/>
      <c r="D27" s="350"/>
      <c r="E27" s="351"/>
      <c r="F27" s="354"/>
      <c r="G27" s="310"/>
      <c r="H27" s="311"/>
      <c r="I27" s="312"/>
      <c r="K27" s="291"/>
      <c r="L27" s="285"/>
      <c r="M27" s="291"/>
      <c r="N27" s="291"/>
      <c r="O27" s="292"/>
    </row>
    <row r="28" spans="1:15" s="189" customFormat="1" ht="17.399999999999999" customHeight="1">
      <c r="A28" s="322" t="s">
        <v>120</v>
      </c>
      <c r="B28" s="254" t="s">
        <v>169</v>
      </c>
      <c r="C28" s="324">
        <f>C47</f>
        <v>18</v>
      </c>
      <c r="D28" s="325">
        <f>D47</f>
        <v>22</v>
      </c>
      <c r="E28" s="326">
        <f>SUM(C28:D28)</f>
        <v>40</v>
      </c>
      <c r="F28" s="352">
        <v>621</v>
      </c>
      <c r="G28" s="310">
        <v>46115</v>
      </c>
      <c r="H28" s="311"/>
      <c r="I28" s="312"/>
      <c r="K28" s="291"/>
      <c r="L28" s="285"/>
      <c r="M28" s="291"/>
      <c r="N28" s="291"/>
      <c r="O28" s="292"/>
    </row>
    <row r="29" spans="1:15" s="189" customFormat="1" ht="17.399999999999999" customHeight="1" thickBot="1">
      <c r="A29" s="328"/>
      <c r="B29" s="255" t="s">
        <v>138</v>
      </c>
      <c r="C29" s="344"/>
      <c r="D29" s="350"/>
      <c r="E29" s="351"/>
      <c r="F29" s="354"/>
      <c r="G29" s="310"/>
      <c r="H29" s="311"/>
      <c r="I29" s="312"/>
      <c r="K29" s="291"/>
      <c r="L29" s="285"/>
      <c r="M29" s="291"/>
      <c r="N29" s="291"/>
      <c r="O29" s="292"/>
    </row>
    <row r="30" spans="1:15" s="189" customFormat="1" ht="17.399999999999999" customHeight="1">
      <c r="A30" s="322" t="s">
        <v>123</v>
      </c>
      <c r="B30" s="254" t="s">
        <v>121</v>
      </c>
      <c r="C30" s="324">
        <f>C48</f>
        <v>0</v>
      </c>
      <c r="D30" s="325">
        <f>D48</f>
        <v>0</v>
      </c>
      <c r="E30" s="326">
        <f>SUM(C30:D30)</f>
        <v>0</v>
      </c>
      <c r="F30" s="352" t="s">
        <v>121</v>
      </c>
      <c r="G30" s="377"/>
      <c r="H30" s="378"/>
      <c r="I30" s="379"/>
      <c r="K30" s="291"/>
      <c r="L30" s="285"/>
      <c r="M30" s="291"/>
      <c r="N30" s="291"/>
      <c r="O30" s="292"/>
    </row>
    <row r="31" spans="1:15" s="189" customFormat="1" ht="17.399999999999999" customHeight="1" thickBot="1">
      <c r="A31" s="328"/>
      <c r="B31" s="255" t="s">
        <v>71</v>
      </c>
      <c r="C31" s="344"/>
      <c r="D31" s="350"/>
      <c r="E31" s="351"/>
      <c r="F31" s="354"/>
      <c r="G31" s="377"/>
      <c r="H31" s="378"/>
      <c r="I31" s="379"/>
      <c r="K31" s="291"/>
      <c r="L31" s="285"/>
      <c r="M31" s="291"/>
      <c r="N31" s="291"/>
      <c r="O31" s="292"/>
    </row>
    <row r="32" spans="1:15" s="119" customFormat="1" ht="23.4" customHeight="1" thickBot="1">
      <c r="A32" s="339" t="s">
        <v>29</v>
      </c>
      <c r="B32" s="340"/>
      <c r="C32" s="195">
        <f>SUM(C4:C30)</f>
        <v>242</v>
      </c>
      <c r="D32" s="196">
        <f>SUM(D4:D30)</f>
        <v>246</v>
      </c>
      <c r="E32" s="197">
        <f>SUM(E4:E30)</f>
        <v>488</v>
      </c>
      <c r="F32" s="198"/>
      <c r="G32" s="347"/>
      <c r="H32" s="348"/>
      <c r="I32" s="349"/>
      <c r="K32" s="284"/>
      <c r="L32" s="284"/>
      <c r="M32" s="284"/>
      <c r="N32" s="284"/>
    </row>
    <row r="33" spans="1:15" s="119" customFormat="1" ht="12" customHeight="1">
      <c r="K33" s="284"/>
      <c r="L33" s="284"/>
      <c r="M33" s="284"/>
      <c r="N33" s="284"/>
    </row>
    <row r="34" spans="1:15" hidden="1">
      <c r="K34" s="284"/>
      <c r="L34" s="284"/>
      <c r="M34" s="284"/>
      <c r="N34" s="284"/>
      <c r="O34" s="119"/>
    </row>
    <row r="35" spans="1:15" hidden="1">
      <c r="A35" s="163" t="str">
        <f>A4</f>
        <v>ม.1/1</v>
      </c>
      <c r="B35" s="163"/>
      <c r="C35" s="163">
        <f t="shared" ref="C35:E35" si="4">C4</f>
        <v>20</v>
      </c>
      <c r="D35" s="163">
        <f t="shared" si="4"/>
        <v>10</v>
      </c>
      <c r="E35" s="163">
        <f t="shared" si="4"/>
        <v>30</v>
      </c>
      <c r="F35" s="163">
        <f t="shared" ref="F35" si="5">F4</f>
        <v>633</v>
      </c>
      <c r="G35" s="118">
        <v>30</v>
      </c>
    </row>
    <row r="36" spans="1:15" hidden="1">
      <c r="A36" s="163" t="str">
        <f>A6</f>
        <v>ม.1/2</v>
      </c>
      <c r="B36" s="163"/>
      <c r="C36" s="163">
        <f t="shared" ref="C36:F36" si="6">C6</f>
        <v>17</v>
      </c>
      <c r="D36" s="163">
        <f t="shared" si="6"/>
        <v>19</v>
      </c>
      <c r="E36" s="163">
        <f t="shared" si="6"/>
        <v>36</v>
      </c>
      <c r="F36" s="163">
        <f t="shared" si="6"/>
        <v>634</v>
      </c>
      <c r="G36" s="118">
        <v>36</v>
      </c>
    </row>
    <row r="37" spans="1:15" hidden="1">
      <c r="A37" s="163" t="str">
        <f>A8</f>
        <v>ม.1/3</v>
      </c>
      <c r="B37" s="163"/>
      <c r="C37" s="163">
        <f t="shared" ref="C37:F37" si="7">C8</f>
        <v>20</v>
      </c>
      <c r="D37" s="163">
        <f t="shared" si="7"/>
        <v>16</v>
      </c>
      <c r="E37" s="163">
        <f t="shared" si="7"/>
        <v>36</v>
      </c>
      <c r="F37" s="163">
        <f t="shared" si="7"/>
        <v>635</v>
      </c>
      <c r="G37" s="118">
        <v>36</v>
      </c>
    </row>
    <row r="38" spans="1:15" hidden="1">
      <c r="A38" s="163" t="str">
        <f>A10</f>
        <v>ม.1/4</v>
      </c>
      <c r="B38" s="163"/>
      <c r="C38" s="163">
        <f t="shared" ref="C38:F38" si="8">C10</f>
        <v>19</v>
      </c>
      <c r="D38" s="163">
        <f t="shared" si="8"/>
        <v>17</v>
      </c>
      <c r="E38" s="163">
        <f t="shared" si="8"/>
        <v>36</v>
      </c>
      <c r="F38" s="163">
        <f t="shared" si="8"/>
        <v>636</v>
      </c>
      <c r="G38" s="118">
        <v>36</v>
      </c>
    </row>
    <row r="39" spans="1:15" hidden="1">
      <c r="A39" s="163" t="str">
        <f>A12</f>
        <v>ม.1/5</v>
      </c>
      <c r="B39" s="163"/>
      <c r="C39" s="163">
        <f t="shared" ref="C39:F39" si="9">C12</f>
        <v>23</v>
      </c>
      <c r="D39" s="163">
        <f t="shared" si="9"/>
        <v>17</v>
      </c>
      <c r="E39" s="163">
        <f t="shared" si="9"/>
        <v>40</v>
      </c>
      <c r="F39" s="163">
        <f t="shared" si="9"/>
        <v>637</v>
      </c>
      <c r="G39" s="118">
        <v>40</v>
      </c>
    </row>
    <row r="40" spans="1:15" hidden="1">
      <c r="A40" s="163" t="str">
        <f>A14</f>
        <v>ม.1/6</v>
      </c>
      <c r="B40" s="163"/>
      <c r="C40" s="163">
        <f t="shared" ref="C40:F40" si="10">C14</f>
        <v>22</v>
      </c>
      <c r="D40" s="163">
        <f t="shared" si="10"/>
        <v>18</v>
      </c>
      <c r="E40" s="163">
        <f t="shared" si="10"/>
        <v>40</v>
      </c>
      <c r="F40" s="163">
        <f t="shared" si="10"/>
        <v>627</v>
      </c>
      <c r="G40" s="118">
        <v>40</v>
      </c>
    </row>
    <row r="41" spans="1:15" hidden="1">
      <c r="A41" s="163" t="str">
        <f>A16</f>
        <v>ม.1/7</v>
      </c>
      <c r="B41" s="163"/>
      <c r="C41" s="163">
        <f t="shared" ref="C41:F41" si="11">C16</f>
        <v>18</v>
      </c>
      <c r="D41" s="163">
        <f t="shared" si="11"/>
        <v>22</v>
      </c>
      <c r="E41" s="163">
        <f t="shared" si="11"/>
        <v>40</v>
      </c>
      <c r="F41" s="163">
        <f t="shared" si="11"/>
        <v>626</v>
      </c>
      <c r="G41" s="118">
        <v>40</v>
      </c>
    </row>
    <row r="42" spans="1:15" hidden="1">
      <c r="A42" s="163" t="str">
        <f>A18</f>
        <v>ม.1/8</v>
      </c>
      <c r="B42" s="163"/>
      <c r="C42" s="163">
        <f t="shared" ref="C42:F42" si="12">C18</f>
        <v>18</v>
      </c>
      <c r="D42" s="163">
        <f t="shared" si="12"/>
        <v>22</v>
      </c>
      <c r="E42" s="163">
        <f t="shared" si="12"/>
        <v>40</v>
      </c>
      <c r="F42" s="163">
        <f t="shared" si="12"/>
        <v>625</v>
      </c>
      <c r="G42" s="118">
        <v>40</v>
      </c>
    </row>
    <row r="43" spans="1:15" hidden="1">
      <c r="A43" s="163" t="str">
        <f>A20</f>
        <v>ม.1/9</v>
      </c>
      <c r="B43" s="163"/>
      <c r="C43" s="163">
        <f t="shared" ref="C43:F43" si="13">C20</f>
        <v>17</v>
      </c>
      <c r="D43" s="163">
        <f t="shared" si="13"/>
        <v>23</v>
      </c>
      <c r="E43" s="163">
        <f t="shared" si="13"/>
        <v>40</v>
      </c>
      <c r="F43" s="163">
        <f t="shared" si="13"/>
        <v>624</v>
      </c>
      <c r="G43" s="118">
        <v>40</v>
      </c>
    </row>
    <row r="44" spans="1:15" hidden="1">
      <c r="A44" s="163" t="str">
        <f>A22</f>
        <v>ม.1/10</v>
      </c>
      <c r="B44" s="163"/>
      <c r="C44" s="163">
        <f t="shared" ref="C44:F44" si="14">C22</f>
        <v>17</v>
      </c>
      <c r="D44" s="163">
        <f t="shared" si="14"/>
        <v>23</v>
      </c>
      <c r="E44" s="163">
        <f t="shared" si="14"/>
        <v>40</v>
      </c>
      <c r="F44" s="163">
        <f t="shared" si="14"/>
        <v>623</v>
      </c>
      <c r="G44" s="118">
        <v>40</v>
      </c>
    </row>
    <row r="45" spans="1:15" hidden="1">
      <c r="A45" s="163" t="str">
        <f>A24</f>
        <v>ม.1/11</v>
      </c>
      <c r="B45" s="163"/>
      <c r="C45" s="163">
        <f t="shared" ref="C45:F45" si="15">C24</f>
        <v>17</v>
      </c>
      <c r="D45" s="163">
        <f t="shared" si="15"/>
        <v>23</v>
      </c>
      <c r="E45" s="163">
        <f t="shared" si="15"/>
        <v>40</v>
      </c>
      <c r="F45" s="163">
        <f t="shared" si="15"/>
        <v>622</v>
      </c>
      <c r="G45" s="118">
        <v>40</v>
      </c>
    </row>
    <row r="46" spans="1:15" hidden="1">
      <c r="A46" s="163" t="str">
        <f>A26</f>
        <v>ม.1/12</v>
      </c>
      <c r="B46" s="163"/>
      <c r="C46" s="163">
        <f t="shared" ref="C46:E46" si="16">C26</f>
        <v>16</v>
      </c>
      <c r="D46" s="163">
        <f t="shared" si="16"/>
        <v>14</v>
      </c>
      <c r="E46" s="163">
        <f t="shared" si="16"/>
        <v>30</v>
      </c>
      <c r="F46" s="163">
        <f>F26</f>
        <v>523</v>
      </c>
      <c r="G46" s="118">
        <v>30</v>
      </c>
    </row>
    <row r="47" spans="1:15" hidden="1">
      <c r="A47" s="163" t="str">
        <f>A28</f>
        <v>ม.1/13</v>
      </c>
      <c r="B47" s="163"/>
      <c r="C47" s="163">
        <f>'1-13'!I48</f>
        <v>18</v>
      </c>
      <c r="D47" s="163">
        <f>'1-13'!O48</f>
        <v>22</v>
      </c>
      <c r="E47" s="163">
        <f>'1-13'!E48</f>
        <v>40</v>
      </c>
      <c r="F47" s="163">
        <f>F28</f>
        <v>621</v>
      </c>
      <c r="G47" s="118">
        <v>40</v>
      </c>
    </row>
    <row r="48" spans="1:15" hidden="1">
      <c r="A48" s="163" t="str">
        <f>A30</f>
        <v>ม.1/14</v>
      </c>
      <c r="B48" s="163"/>
      <c r="C48" s="163">
        <f>'1-14'!H38</f>
        <v>0</v>
      </c>
      <c r="D48" s="163">
        <f>'1-14'!O38</f>
        <v>0</v>
      </c>
      <c r="E48" s="163">
        <f>'1-14'!D38</f>
        <v>0</v>
      </c>
      <c r="F48" s="212" t="str">
        <f>F30</f>
        <v>พักการเรียน</v>
      </c>
      <c r="G48" s="118">
        <f>SUM(G35:G47)</f>
        <v>488</v>
      </c>
    </row>
    <row r="49" spans="1:6" hidden="1">
      <c r="A49" s="163" t="str">
        <f>A32</f>
        <v>รวมทั้งหมด</v>
      </c>
      <c r="B49" s="163"/>
      <c r="C49" s="163">
        <f>C32</f>
        <v>242</v>
      </c>
      <c r="D49" s="163">
        <f>D32</f>
        <v>246</v>
      </c>
      <c r="E49" s="163">
        <f>E32</f>
        <v>488</v>
      </c>
      <c r="F49" s="163"/>
    </row>
  </sheetData>
  <mergeCells count="105">
    <mergeCell ref="G28:I29"/>
    <mergeCell ref="A28:A29"/>
    <mergeCell ref="C28:C29"/>
    <mergeCell ref="D28:D29"/>
    <mergeCell ref="E28:E29"/>
    <mergeCell ref="F28:F29"/>
    <mergeCell ref="G30:I31"/>
    <mergeCell ref="A30:A31"/>
    <mergeCell ref="C30:C31"/>
    <mergeCell ref="D30:D31"/>
    <mergeCell ref="E30:E31"/>
    <mergeCell ref="F30:F31"/>
    <mergeCell ref="F6:F7"/>
    <mergeCell ref="F8:F9"/>
    <mergeCell ref="F10:F11"/>
    <mergeCell ref="E12:E13"/>
    <mergeCell ref="E8:E9"/>
    <mergeCell ref="F12:F13"/>
    <mergeCell ref="G6:G7"/>
    <mergeCell ref="G4:G5"/>
    <mergeCell ref="I6:I7"/>
    <mergeCell ref="H6:H7"/>
    <mergeCell ref="H4:H5"/>
    <mergeCell ref="I4:I5"/>
    <mergeCell ref="I8:I9"/>
    <mergeCell ref="G12:G13"/>
    <mergeCell ref="G10:G11"/>
    <mergeCell ref="G8:G9"/>
    <mergeCell ref="H12:H13"/>
    <mergeCell ref="H10:H11"/>
    <mergeCell ref="H8:H9"/>
    <mergeCell ref="I10:I11"/>
    <mergeCell ref="I12:I13"/>
    <mergeCell ref="G32:I32"/>
    <mergeCell ref="D14:D15"/>
    <mergeCell ref="D16:D17"/>
    <mergeCell ref="D26:D27"/>
    <mergeCell ref="E26:E27"/>
    <mergeCell ref="E16:E17"/>
    <mergeCell ref="E14:E15"/>
    <mergeCell ref="D18:D19"/>
    <mergeCell ref="E18:E19"/>
    <mergeCell ref="D22:D23"/>
    <mergeCell ref="E22:E23"/>
    <mergeCell ref="F14:F15"/>
    <mergeCell ref="F16:F17"/>
    <mergeCell ref="F26:F27"/>
    <mergeCell ref="G16:I17"/>
    <mergeCell ref="G18:I19"/>
    <mergeCell ref="G24:I25"/>
    <mergeCell ref="F18:F19"/>
    <mergeCell ref="F22:F23"/>
    <mergeCell ref="E20:E21"/>
    <mergeCell ref="F20:F21"/>
    <mergeCell ref="G14:G15"/>
    <mergeCell ref="H14:H15"/>
    <mergeCell ref="I14:I15"/>
    <mergeCell ref="A32:B32"/>
    <mergeCell ref="A2:A3"/>
    <mergeCell ref="B2:B3"/>
    <mergeCell ref="C2:D2"/>
    <mergeCell ref="E2:E3"/>
    <mergeCell ref="C16:C17"/>
    <mergeCell ref="C26:C27"/>
    <mergeCell ref="A18:A19"/>
    <mergeCell ref="C18:C19"/>
    <mergeCell ref="A22:A23"/>
    <mergeCell ref="C22:C23"/>
    <mergeCell ref="D4:D5"/>
    <mergeCell ref="D6:D7"/>
    <mergeCell ref="D8:D9"/>
    <mergeCell ref="D10:D11"/>
    <mergeCell ref="D12:D13"/>
    <mergeCell ref="A14:A15"/>
    <mergeCell ref="A16:A17"/>
    <mergeCell ref="C4:C5"/>
    <mergeCell ref="C6:C7"/>
    <mergeCell ref="C8:C9"/>
    <mergeCell ref="C10:C11"/>
    <mergeCell ref="C12:C13"/>
    <mergeCell ref="C14:C15"/>
    <mergeCell ref="A1:C1"/>
    <mergeCell ref="G26:I27"/>
    <mergeCell ref="G20:I21"/>
    <mergeCell ref="G22:I23"/>
    <mergeCell ref="A24:A25"/>
    <mergeCell ref="C24:C25"/>
    <mergeCell ref="D24:D25"/>
    <mergeCell ref="E24:E25"/>
    <mergeCell ref="F24:F25"/>
    <mergeCell ref="A26:A27"/>
    <mergeCell ref="A20:A21"/>
    <mergeCell ref="C20:C21"/>
    <mergeCell ref="D20:D21"/>
    <mergeCell ref="G2:I3"/>
    <mergeCell ref="F2:F3"/>
    <mergeCell ref="A4:A5"/>
    <mergeCell ref="A6:A7"/>
    <mergeCell ref="A8:A9"/>
    <mergeCell ref="A10:A11"/>
    <mergeCell ref="A12:A13"/>
    <mergeCell ref="E4:E5"/>
    <mergeCell ref="E6:E7"/>
    <mergeCell ref="E10:E11"/>
    <mergeCell ref="F4:F5"/>
  </mergeCells>
  <phoneticPr fontId="4" type="noConversion"/>
  <printOptions horizontalCentered="1"/>
  <pageMargins left="0.55118110236220474" right="0.35433070866141736" top="0.59055118110236227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0"/>
  <sheetViews>
    <sheetView topLeftCell="A31" zoomScale="130" zoomScaleNormal="130" workbookViewId="0">
      <selection activeCell="J15" sqref="J15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9.125" style="260" hidden="1" customWidth="1"/>
    <col min="28" max="28" width="17.375" style="267" hidden="1" customWidth="1"/>
    <col min="29" max="29" width="22.375" style="1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ม.1'!B6</f>
        <v>นางสาวณีรนุช วรรณโร</v>
      </c>
      <c r="AA1" s="159"/>
      <c r="AB1" s="261"/>
    </row>
    <row r="2" spans="1:29" s="10" customFormat="1" ht="18" customHeight="1">
      <c r="B2" s="103" t="s">
        <v>44</v>
      </c>
      <c r="C2" s="95"/>
      <c r="D2" s="96"/>
      <c r="E2" s="101" t="s">
        <v>49</v>
      </c>
      <c r="M2" s="10" t="s">
        <v>43</v>
      </c>
      <c r="R2" s="10" t="str">
        <f>'ยอด ม.1'!B7</f>
        <v>นางสาวอรอนงค์ เวชจันทร์</v>
      </c>
      <c r="AA2" s="159"/>
      <c r="AB2" s="261"/>
    </row>
    <row r="3" spans="1:29" s="12" customFormat="1" ht="17.25" customHeight="1">
      <c r="A3" s="13" t="s">
        <v>115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61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ม.1'!F6</f>
        <v>634</v>
      </c>
      <c r="X4" s="300"/>
      <c r="Y4" s="10"/>
      <c r="AA4" s="159"/>
      <c r="AB4" s="261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262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63" t="s">
        <v>140</v>
      </c>
      <c r="AC6" s="257" t="s">
        <v>76</v>
      </c>
    </row>
    <row r="7" spans="1:29" s="2" customFormat="1" ht="15.75" customHeight="1">
      <c r="A7" s="21">
        <v>1</v>
      </c>
      <c r="B7" s="123">
        <v>45156</v>
      </c>
      <c r="C7" s="22" t="s">
        <v>63</v>
      </c>
      <c r="D7" s="23" t="s">
        <v>238</v>
      </c>
      <c r="E7" s="23" t="s">
        <v>239</v>
      </c>
      <c r="F7" s="25" t="s">
        <v>22</v>
      </c>
      <c r="G7" s="75"/>
      <c r="H7" s="26"/>
      <c r="I7" s="26"/>
      <c r="J7" s="26"/>
      <c r="K7" s="26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9020</v>
      </c>
      <c r="AB7" s="264">
        <v>1849902540148</v>
      </c>
      <c r="AC7" s="2" t="s">
        <v>66</v>
      </c>
    </row>
    <row r="8" spans="1:29" s="2" customFormat="1" ht="16.2" customHeight="1">
      <c r="A8" s="29">
        <v>2</v>
      </c>
      <c r="B8" s="121">
        <v>45157</v>
      </c>
      <c r="C8" s="30" t="s">
        <v>63</v>
      </c>
      <c r="D8" s="31" t="s">
        <v>240</v>
      </c>
      <c r="E8" s="31" t="s">
        <v>241</v>
      </c>
      <c r="F8" s="29" t="s">
        <v>23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9077</v>
      </c>
      <c r="AB8" s="264">
        <v>1849902532587</v>
      </c>
      <c r="AC8" s="2" t="s">
        <v>69</v>
      </c>
    </row>
    <row r="9" spans="1:29" s="2" customFormat="1" ht="16.2" customHeight="1">
      <c r="A9" s="29">
        <v>3</v>
      </c>
      <c r="B9" s="121">
        <v>45158</v>
      </c>
      <c r="C9" s="30" t="s">
        <v>63</v>
      </c>
      <c r="D9" s="31" t="s">
        <v>242</v>
      </c>
      <c r="E9" s="31" t="s">
        <v>243</v>
      </c>
      <c r="F9" s="29" t="s">
        <v>24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9110</v>
      </c>
      <c r="AB9" s="264">
        <v>1849902527877</v>
      </c>
      <c r="AC9" s="2" t="s">
        <v>67</v>
      </c>
    </row>
    <row r="10" spans="1:29" s="2" customFormat="1" ht="16.2" customHeight="1">
      <c r="A10" s="29">
        <v>4</v>
      </c>
      <c r="B10" s="121">
        <v>45159</v>
      </c>
      <c r="C10" s="30" t="s">
        <v>63</v>
      </c>
      <c r="D10" s="31" t="s">
        <v>244</v>
      </c>
      <c r="E10" s="31" t="s">
        <v>245</v>
      </c>
      <c r="F10" s="29" t="s">
        <v>21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9176</v>
      </c>
      <c r="AB10" s="264">
        <v>1869900912561</v>
      </c>
      <c r="AC10" s="2" t="s">
        <v>67</v>
      </c>
    </row>
    <row r="11" spans="1:29" s="2" customFormat="1" ht="16.2" customHeight="1">
      <c r="A11" s="37">
        <v>5</v>
      </c>
      <c r="B11" s="122">
        <v>45160</v>
      </c>
      <c r="C11" s="38" t="s">
        <v>63</v>
      </c>
      <c r="D11" s="39" t="s">
        <v>246</v>
      </c>
      <c r="E11" s="39" t="s">
        <v>247</v>
      </c>
      <c r="F11" s="213" t="s">
        <v>25</v>
      </c>
      <c r="G11" s="144"/>
      <c r="H11" s="43"/>
      <c r="I11" s="43"/>
      <c r="J11" s="43"/>
      <c r="K11" s="43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9211</v>
      </c>
      <c r="AB11" s="264">
        <v>1849701151586</v>
      </c>
      <c r="AC11" s="2" t="s">
        <v>65</v>
      </c>
    </row>
    <row r="12" spans="1:29" s="2" customFormat="1" ht="16.2" customHeight="1">
      <c r="A12" s="21">
        <v>6</v>
      </c>
      <c r="B12" s="123">
        <v>45161</v>
      </c>
      <c r="C12" s="22" t="s">
        <v>63</v>
      </c>
      <c r="D12" s="23" t="s">
        <v>248</v>
      </c>
      <c r="E12" s="23" t="s">
        <v>249</v>
      </c>
      <c r="F12" s="25" t="s">
        <v>22</v>
      </c>
      <c r="G12" s="82"/>
      <c r="H12" s="45"/>
      <c r="I12" s="45"/>
      <c r="J12" s="45"/>
      <c r="K12" s="45"/>
      <c r="L12" s="45"/>
      <c r="M12" s="45"/>
      <c r="N12" s="45"/>
      <c r="O12" s="45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9212</v>
      </c>
      <c r="AB12" s="264">
        <v>1849902501185</v>
      </c>
      <c r="AC12" s="2" t="s">
        <v>67</v>
      </c>
    </row>
    <row r="13" spans="1:29" s="2" customFormat="1" ht="16.2" customHeight="1">
      <c r="A13" s="29">
        <v>7</v>
      </c>
      <c r="B13" s="121">
        <v>45162</v>
      </c>
      <c r="C13" s="30" t="s">
        <v>63</v>
      </c>
      <c r="D13" s="31" t="s">
        <v>250</v>
      </c>
      <c r="E13" s="31" t="s">
        <v>251</v>
      </c>
      <c r="F13" s="29" t="s">
        <v>23</v>
      </c>
      <c r="G13" s="76"/>
      <c r="H13" s="33"/>
      <c r="I13" s="33"/>
      <c r="J13" s="33"/>
      <c r="K13" s="33"/>
      <c r="L13" s="78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9219</v>
      </c>
      <c r="AB13" s="264">
        <v>1849902484434</v>
      </c>
      <c r="AC13" s="2" t="s">
        <v>142</v>
      </c>
    </row>
    <row r="14" spans="1:29" s="2" customFormat="1" ht="16.2" customHeight="1">
      <c r="A14" s="29">
        <v>8</v>
      </c>
      <c r="B14" s="121">
        <v>45163</v>
      </c>
      <c r="C14" s="30" t="s">
        <v>63</v>
      </c>
      <c r="D14" s="31" t="s">
        <v>252</v>
      </c>
      <c r="E14" s="31" t="s">
        <v>253</v>
      </c>
      <c r="F14" s="29" t="s">
        <v>24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9244</v>
      </c>
      <c r="AB14" s="264">
        <v>1849902476261</v>
      </c>
      <c r="AC14" s="2" t="s">
        <v>150</v>
      </c>
    </row>
    <row r="15" spans="1:29" s="2" customFormat="1" ht="16.2" customHeight="1">
      <c r="A15" s="29">
        <v>9</v>
      </c>
      <c r="B15" s="121">
        <v>45164</v>
      </c>
      <c r="C15" s="30" t="s">
        <v>63</v>
      </c>
      <c r="D15" s="31" t="s">
        <v>254</v>
      </c>
      <c r="E15" s="31" t="s">
        <v>255</v>
      </c>
      <c r="F15" s="29" t="s">
        <v>21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9255</v>
      </c>
      <c r="AB15" s="264">
        <v>1849902461574</v>
      </c>
      <c r="AC15" s="2" t="s">
        <v>66</v>
      </c>
    </row>
    <row r="16" spans="1:29" s="2" customFormat="1" ht="16.2" customHeight="1">
      <c r="A16" s="37">
        <v>10</v>
      </c>
      <c r="B16" s="122">
        <v>45165</v>
      </c>
      <c r="C16" s="38" t="s">
        <v>63</v>
      </c>
      <c r="D16" s="39" t="s">
        <v>256</v>
      </c>
      <c r="E16" s="39" t="s">
        <v>257</v>
      </c>
      <c r="F16" s="213" t="s">
        <v>25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9351</v>
      </c>
      <c r="AB16" s="264">
        <v>1849902506012</v>
      </c>
      <c r="AC16" s="2" t="s">
        <v>66</v>
      </c>
    </row>
    <row r="17" spans="1:29" s="2" customFormat="1" ht="16.2" customHeight="1">
      <c r="A17" s="21">
        <v>11</v>
      </c>
      <c r="B17" s="123">
        <v>45166</v>
      </c>
      <c r="C17" s="22" t="s">
        <v>63</v>
      </c>
      <c r="D17" s="23" t="s">
        <v>258</v>
      </c>
      <c r="E17" s="23" t="s">
        <v>259</v>
      </c>
      <c r="F17" s="25" t="s">
        <v>22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9355</v>
      </c>
      <c r="AB17" s="264">
        <v>1849902476172</v>
      </c>
      <c r="AC17" s="2" t="s">
        <v>163</v>
      </c>
    </row>
    <row r="18" spans="1:29" s="2" customFormat="1" ht="16.2" customHeight="1">
      <c r="A18" s="29">
        <v>12</v>
      </c>
      <c r="B18" s="121">
        <v>45167</v>
      </c>
      <c r="C18" s="30" t="s">
        <v>63</v>
      </c>
      <c r="D18" s="31" t="s">
        <v>260</v>
      </c>
      <c r="E18" s="31" t="s">
        <v>261</v>
      </c>
      <c r="F18" s="29" t="s">
        <v>23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9395</v>
      </c>
      <c r="AB18" s="264">
        <v>1909803987852</v>
      </c>
      <c r="AC18" s="2" t="s">
        <v>69</v>
      </c>
    </row>
    <row r="19" spans="1:29" s="2" customFormat="1" ht="16.2" customHeight="1">
      <c r="A19" s="29">
        <v>13</v>
      </c>
      <c r="B19" s="121">
        <v>45168</v>
      </c>
      <c r="C19" s="30" t="s">
        <v>63</v>
      </c>
      <c r="D19" s="31" t="s">
        <v>262</v>
      </c>
      <c r="E19" s="31" t="s">
        <v>263</v>
      </c>
      <c r="F19" s="29" t="s">
        <v>24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9419</v>
      </c>
      <c r="AB19" s="264">
        <v>1849902545239</v>
      </c>
      <c r="AC19" s="2" t="s">
        <v>142</v>
      </c>
    </row>
    <row r="20" spans="1:29" s="2" customFormat="1" ht="16.2" customHeight="1">
      <c r="A20" s="29">
        <v>14</v>
      </c>
      <c r="B20" s="121">
        <v>45169</v>
      </c>
      <c r="C20" s="30" t="s">
        <v>63</v>
      </c>
      <c r="D20" s="31" t="s">
        <v>264</v>
      </c>
      <c r="E20" s="31" t="s">
        <v>265</v>
      </c>
      <c r="F20" s="29" t="s">
        <v>21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9476</v>
      </c>
      <c r="AB20" s="264">
        <v>1103704948699</v>
      </c>
      <c r="AC20" s="2" t="s">
        <v>237</v>
      </c>
    </row>
    <row r="21" spans="1:29" s="2" customFormat="1" ht="16.2" customHeight="1">
      <c r="A21" s="37">
        <v>15</v>
      </c>
      <c r="B21" s="122">
        <v>45170</v>
      </c>
      <c r="C21" s="38" t="s">
        <v>63</v>
      </c>
      <c r="D21" s="39" t="s">
        <v>266</v>
      </c>
      <c r="E21" s="39" t="s">
        <v>267</v>
      </c>
      <c r="F21" s="213" t="s">
        <v>25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9481</v>
      </c>
      <c r="AB21" s="264">
        <v>1849902532293</v>
      </c>
      <c r="AC21" s="2" t="s">
        <v>80</v>
      </c>
    </row>
    <row r="22" spans="1:29" s="2" customFormat="1" ht="16.2" customHeight="1">
      <c r="A22" s="21">
        <v>16</v>
      </c>
      <c r="B22" s="123">
        <v>45171</v>
      </c>
      <c r="C22" s="22" t="s">
        <v>63</v>
      </c>
      <c r="D22" s="23" t="s">
        <v>268</v>
      </c>
      <c r="E22" s="23" t="s">
        <v>269</v>
      </c>
      <c r="F22" s="25" t="s">
        <v>22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9537</v>
      </c>
      <c r="AB22" s="264">
        <v>1849902556982</v>
      </c>
      <c r="AC22" s="2" t="s">
        <v>65</v>
      </c>
    </row>
    <row r="23" spans="1:29" s="2" customFormat="1" ht="16.2" customHeight="1">
      <c r="A23" s="29">
        <v>17</v>
      </c>
      <c r="B23" s="121">
        <v>45172</v>
      </c>
      <c r="C23" s="30" t="s">
        <v>63</v>
      </c>
      <c r="D23" s="31" t="s">
        <v>270</v>
      </c>
      <c r="E23" s="31" t="s">
        <v>271</v>
      </c>
      <c r="F23" s="29" t="s">
        <v>23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9636</v>
      </c>
      <c r="AB23" s="264">
        <v>1849902489029</v>
      </c>
      <c r="AC23" s="2" t="s">
        <v>65</v>
      </c>
    </row>
    <row r="24" spans="1:29" s="2" customFormat="1" ht="16.2" customHeight="1">
      <c r="A24" s="29">
        <v>18</v>
      </c>
      <c r="B24" s="121">
        <v>45173</v>
      </c>
      <c r="C24" s="30" t="s">
        <v>64</v>
      </c>
      <c r="D24" s="31" t="s">
        <v>272</v>
      </c>
      <c r="E24" s="31" t="s">
        <v>273</v>
      </c>
      <c r="F24" s="29" t="s">
        <v>24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9029</v>
      </c>
      <c r="AB24" s="264">
        <v>1849902443550</v>
      </c>
      <c r="AC24" s="2" t="s">
        <v>309</v>
      </c>
    </row>
    <row r="25" spans="1:29" s="2" customFormat="1" ht="16.2" customHeight="1">
      <c r="A25" s="29">
        <v>19</v>
      </c>
      <c r="B25" s="121">
        <v>45174</v>
      </c>
      <c r="C25" s="53" t="s">
        <v>64</v>
      </c>
      <c r="D25" s="31" t="s">
        <v>274</v>
      </c>
      <c r="E25" s="31" t="s">
        <v>275</v>
      </c>
      <c r="F25" s="29" t="s">
        <v>21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9076</v>
      </c>
      <c r="AB25" s="264">
        <v>1849902502611</v>
      </c>
      <c r="AC25" s="2" t="s">
        <v>67</v>
      </c>
    </row>
    <row r="26" spans="1:29" s="2" customFormat="1" ht="17.100000000000001" customHeight="1">
      <c r="A26" s="37">
        <v>20</v>
      </c>
      <c r="B26" s="122">
        <v>45175</v>
      </c>
      <c r="C26" s="38" t="s">
        <v>64</v>
      </c>
      <c r="D26" s="39" t="s">
        <v>276</v>
      </c>
      <c r="E26" s="39" t="s">
        <v>277</v>
      </c>
      <c r="F26" s="213" t="s">
        <v>25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9145</v>
      </c>
      <c r="AB26" s="264">
        <v>1849902536256</v>
      </c>
      <c r="AC26" s="2" t="s">
        <v>67</v>
      </c>
    </row>
    <row r="27" spans="1:29" s="2" customFormat="1" ht="16.2" customHeight="1">
      <c r="A27" s="21">
        <v>21</v>
      </c>
      <c r="B27" s="123">
        <v>45176</v>
      </c>
      <c r="C27" s="47" t="s">
        <v>64</v>
      </c>
      <c r="D27" s="62" t="s">
        <v>278</v>
      </c>
      <c r="E27" s="62" t="s">
        <v>279</v>
      </c>
      <c r="F27" s="25" t="s">
        <v>22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9202</v>
      </c>
      <c r="AB27" s="264">
        <v>1849902464808</v>
      </c>
      <c r="AC27" s="2" t="s">
        <v>67</v>
      </c>
    </row>
    <row r="28" spans="1:29" s="2" customFormat="1" ht="16.2" customHeight="1">
      <c r="A28" s="29">
        <v>22</v>
      </c>
      <c r="B28" s="121">
        <v>45177</v>
      </c>
      <c r="C28" s="30" t="s">
        <v>64</v>
      </c>
      <c r="D28" s="31" t="s">
        <v>280</v>
      </c>
      <c r="E28" s="31" t="s">
        <v>281</v>
      </c>
      <c r="F28" s="29" t="s">
        <v>23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9239</v>
      </c>
      <c r="AB28" s="264">
        <v>1849902540261</v>
      </c>
      <c r="AC28" s="2" t="s">
        <v>141</v>
      </c>
    </row>
    <row r="29" spans="1:29" s="2" customFormat="1" ht="16.2" customHeight="1">
      <c r="A29" s="29">
        <v>23</v>
      </c>
      <c r="B29" s="121">
        <v>45178</v>
      </c>
      <c r="C29" s="30" t="s">
        <v>64</v>
      </c>
      <c r="D29" s="31" t="s">
        <v>282</v>
      </c>
      <c r="E29" s="31" t="s">
        <v>283</v>
      </c>
      <c r="F29" s="29" t="s">
        <v>24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9273</v>
      </c>
      <c r="AB29" s="264">
        <v>1909803932276</v>
      </c>
      <c r="AC29" s="2" t="s">
        <v>65</v>
      </c>
    </row>
    <row r="30" spans="1:29" s="2" customFormat="1" ht="16.2" customHeight="1">
      <c r="A30" s="29">
        <v>24</v>
      </c>
      <c r="B30" s="121">
        <v>45179</v>
      </c>
      <c r="C30" s="30" t="s">
        <v>64</v>
      </c>
      <c r="D30" s="31" t="s">
        <v>284</v>
      </c>
      <c r="E30" s="31" t="s">
        <v>285</v>
      </c>
      <c r="F30" s="29" t="s">
        <v>21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9367</v>
      </c>
      <c r="AB30" s="264">
        <v>1909803971611</v>
      </c>
      <c r="AC30" s="2" t="s">
        <v>69</v>
      </c>
    </row>
    <row r="31" spans="1:29" s="2" customFormat="1" ht="16.2" customHeight="1">
      <c r="A31" s="37">
        <v>25</v>
      </c>
      <c r="B31" s="122">
        <v>45180</v>
      </c>
      <c r="C31" s="38" t="s">
        <v>64</v>
      </c>
      <c r="D31" s="39" t="s">
        <v>286</v>
      </c>
      <c r="E31" s="39" t="s">
        <v>287</v>
      </c>
      <c r="F31" s="213" t="s">
        <v>25</v>
      </c>
      <c r="G31" s="77"/>
      <c r="H31" s="41"/>
      <c r="I31" s="41"/>
      <c r="J31" s="41"/>
      <c r="K31" s="41"/>
      <c r="L31" s="41"/>
      <c r="M31" s="41"/>
      <c r="N31" s="41"/>
      <c r="O31" s="41"/>
      <c r="P31" s="42"/>
      <c r="Q31" s="42"/>
      <c r="R31" s="42"/>
      <c r="S31" s="42"/>
      <c r="T31" s="42"/>
      <c r="U31" s="42"/>
      <c r="V31" s="42"/>
      <c r="W31" s="42"/>
      <c r="X31" s="43"/>
      <c r="Y31" s="108"/>
      <c r="AA31" s="9">
        <v>9372</v>
      </c>
      <c r="AB31" s="264">
        <v>1849902477764</v>
      </c>
      <c r="AC31" s="2" t="s">
        <v>67</v>
      </c>
    </row>
    <row r="32" spans="1:29" s="2" customFormat="1" ht="16.2" customHeight="1">
      <c r="A32" s="21">
        <v>26</v>
      </c>
      <c r="B32" s="123">
        <v>45181</v>
      </c>
      <c r="C32" s="22" t="s">
        <v>64</v>
      </c>
      <c r="D32" s="23" t="s">
        <v>288</v>
      </c>
      <c r="E32" s="23" t="s">
        <v>289</v>
      </c>
      <c r="F32" s="25" t="s">
        <v>22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9410</v>
      </c>
      <c r="AB32" s="264">
        <v>1849902467017</v>
      </c>
      <c r="AC32" s="2" t="s">
        <v>145</v>
      </c>
    </row>
    <row r="33" spans="1:29" s="2" customFormat="1" ht="16.2" customHeight="1">
      <c r="A33" s="29">
        <v>27</v>
      </c>
      <c r="B33" s="121">
        <v>45182</v>
      </c>
      <c r="C33" s="30" t="s">
        <v>64</v>
      </c>
      <c r="D33" s="31" t="s">
        <v>290</v>
      </c>
      <c r="E33" s="31" t="s">
        <v>291</v>
      </c>
      <c r="F33" s="29" t="s">
        <v>23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9428</v>
      </c>
      <c r="AB33" s="264">
        <v>1849902475231</v>
      </c>
      <c r="AC33" s="2" t="s">
        <v>67</v>
      </c>
    </row>
    <row r="34" spans="1:29" s="2" customFormat="1" ht="16.2" customHeight="1">
      <c r="A34" s="29">
        <v>28</v>
      </c>
      <c r="B34" s="121">
        <v>45183</v>
      </c>
      <c r="C34" s="30" t="s">
        <v>64</v>
      </c>
      <c r="D34" s="54" t="s">
        <v>292</v>
      </c>
      <c r="E34" s="54" t="s">
        <v>293</v>
      </c>
      <c r="F34" s="29" t="s">
        <v>24</v>
      </c>
      <c r="G34" s="83"/>
      <c r="H34" s="35"/>
      <c r="I34" s="35"/>
      <c r="J34" s="35"/>
      <c r="K34" s="35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9467</v>
      </c>
      <c r="AB34" s="264">
        <v>1849902530304</v>
      </c>
      <c r="AC34" s="2" t="s">
        <v>65</v>
      </c>
    </row>
    <row r="35" spans="1:29" s="2" customFormat="1" ht="16.2" customHeight="1">
      <c r="A35" s="29">
        <v>29</v>
      </c>
      <c r="B35" s="121">
        <v>45184</v>
      </c>
      <c r="C35" s="30" t="s">
        <v>64</v>
      </c>
      <c r="D35" s="31" t="s">
        <v>294</v>
      </c>
      <c r="E35" s="31" t="s">
        <v>295</v>
      </c>
      <c r="F35" s="29" t="s">
        <v>21</v>
      </c>
      <c r="G35" s="83"/>
      <c r="H35" s="35"/>
      <c r="I35" s="35"/>
      <c r="J35" s="35"/>
      <c r="K35" s="35"/>
      <c r="L35" s="35"/>
      <c r="M35" s="35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9528</v>
      </c>
      <c r="AB35" s="264">
        <v>1849902528857</v>
      </c>
      <c r="AC35" s="2" t="s">
        <v>67</v>
      </c>
    </row>
    <row r="36" spans="1:29" s="2" customFormat="1" ht="17.100000000000001" customHeight="1">
      <c r="A36" s="37">
        <v>30</v>
      </c>
      <c r="B36" s="122">
        <v>45185</v>
      </c>
      <c r="C36" s="38" t="s">
        <v>64</v>
      </c>
      <c r="D36" s="39" t="s">
        <v>296</v>
      </c>
      <c r="E36" s="39" t="s">
        <v>297</v>
      </c>
      <c r="F36" s="213" t="s">
        <v>25</v>
      </c>
      <c r="G36" s="144"/>
      <c r="H36" s="43"/>
      <c r="I36" s="43"/>
      <c r="J36" s="43"/>
      <c r="K36" s="43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9535</v>
      </c>
      <c r="AB36" s="264">
        <v>1849902500936</v>
      </c>
      <c r="AC36" s="2" t="s">
        <v>237</v>
      </c>
    </row>
    <row r="37" spans="1:29" s="2" customFormat="1" ht="16.2" customHeight="1">
      <c r="A37" s="21">
        <v>31</v>
      </c>
      <c r="B37" s="123">
        <v>45186</v>
      </c>
      <c r="C37" s="47" t="s">
        <v>64</v>
      </c>
      <c r="D37" s="48" t="s">
        <v>298</v>
      </c>
      <c r="E37" s="48" t="s">
        <v>236</v>
      </c>
      <c r="F37" s="25" t="s">
        <v>22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9544</v>
      </c>
      <c r="AB37" s="264">
        <v>1809902866710</v>
      </c>
      <c r="AC37" s="2" t="s">
        <v>69</v>
      </c>
    </row>
    <row r="38" spans="1:29" s="2" customFormat="1" ht="16.2" customHeight="1">
      <c r="A38" s="29">
        <v>32</v>
      </c>
      <c r="B38" s="121">
        <v>45187</v>
      </c>
      <c r="C38" s="30" t="s">
        <v>64</v>
      </c>
      <c r="D38" s="31" t="s">
        <v>299</v>
      </c>
      <c r="E38" s="31" t="s">
        <v>300</v>
      </c>
      <c r="F38" s="29" t="s">
        <v>23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9569</v>
      </c>
      <c r="AB38" s="264">
        <v>1849902549412</v>
      </c>
      <c r="AC38" s="2" t="s">
        <v>69</v>
      </c>
    </row>
    <row r="39" spans="1:29" s="2" customFormat="1" ht="16.2" customHeight="1">
      <c r="A39" s="29">
        <v>33</v>
      </c>
      <c r="B39" s="121">
        <v>45188</v>
      </c>
      <c r="C39" s="30" t="s">
        <v>64</v>
      </c>
      <c r="D39" s="46" t="s">
        <v>301</v>
      </c>
      <c r="E39" s="46" t="s">
        <v>302</v>
      </c>
      <c r="F39" s="29" t="s">
        <v>24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9577</v>
      </c>
      <c r="AB39" s="264">
        <v>1849902478035</v>
      </c>
      <c r="AC39" s="2" t="s">
        <v>67</v>
      </c>
    </row>
    <row r="40" spans="1:29" s="2" customFormat="1" ht="16.2" customHeight="1">
      <c r="A40" s="29">
        <v>34</v>
      </c>
      <c r="B40" s="121">
        <v>45189</v>
      </c>
      <c r="C40" s="30" t="s">
        <v>64</v>
      </c>
      <c r="D40" s="31" t="s">
        <v>303</v>
      </c>
      <c r="E40" s="31" t="s">
        <v>304</v>
      </c>
      <c r="F40" s="29" t="s">
        <v>21</v>
      </c>
      <c r="G40" s="83"/>
      <c r="H40" s="35"/>
      <c r="I40" s="35"/>
      <c r="J40" s="35"/>
      <c r="K40" s="35"/>
      <c r="L40" s="35"/>
      <c r="M40" s="35"/>
      <c r="N40" s="35"/>
      <c r="O40" s="35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9611</v>
      </c>
      <c r="AB40" s="264">
        <v>1848200001408</v>
      </c>
      <c r="AC40" s="2" t="s">
        <v>144</v>
      </c>
    </row>
    <row r="41" spans="1:29" s="2" customFormat="1" ht="16.2" customHeight="1">
      <c r="A41" s="37">
        <v>35</v>
      </c>
      <c r="B41" s="122">
        <v>45190</v>
      </c>
      <c r="C41" s="38" t="s">
        <v>64</v>
      </c>
      <c r="D41" s="39" t="s">
        <v>305</v>
      </c>
      <c r="E41" s="39" t="s">
        <v>306</v>
      </c>
      <c r="F41" s="213" t="s">
        <v>25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9621</v>
      </c>
      <c r="AB41" s="264">
        <v>1849902523855</v>
      </c>
      <c r="AC41" s="2" t="s">
        <v>141</v>
      </c>
    </row>
    <row r="42" spans="1:29" s="2" customFormat="1" ht="16.2" customHeight="1">
      <c r="A42" s="202">
        <v>36</v>
      </c>
      <c r="B42" s="226">
        <v>45191</v>
      </c>
      <c r="C42" s="203" t="s">
        <v>64</v>
      </c>
      <c r="D42" s="204" t="s">
        <v>307</v>
      </c>
      <c r="E42" s="204" t="s">
        <v>308</v>
      </c>
      <c r="F42" s="206" t="s">
        <v>22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9633</v>
      </c>
      <c r="AB42" s="264">
        <v>1849902496629</v>
      </c>
      <c r="AC42" s="2" t="s">
        <v>65</v>
      </c>
    </row>
    <row r="43" spans="1:29" s="2" customFormat="1" ht="6" customHeight="1">
      <c r="A43" s="66"/>
      <c r="B43" s="127"/>
      <c r="C43" s="125"/>
      <c r="D43" s="126"/>
      <c r="E43" s="126"/>
      <c r="F43" s="11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64"/>
    </row>
    <row r="44" spans="1:29" s="2" customFormat="1" ht="16.2" customHeight="1">
      <c r="A44" s="65"/>
      <c r="B44" s="69" t="s">
        <v>32</v>
      </c>
      <c r="C44" s="66"/>
      <c r="E44" s="66">
        <f>I44+O44</f>
        <v>36</v>
      </c>
      <c r="F44" s="67" t="s">
        <v>6</v>
      </c>
      <c r="G44" s="69" t="s">
        <v>11</v>
      </c>
      <c r="H44" s="69"/>
      <c r="I44" s="66">
        <f>COUNTIF($C$7:$C$42,"ช")</f>
        <v>17</v>
      </c>
      <c r="J44" s="65"/>
      <c r="K44" s="68" t="s">
        <v>8</v>
      </c>
      <c r="L44" s="69"/>
      <c r="M44" s="188" t="s">
        <v>7</v>
      </c>
      <c r="N44" s="188"/>
      <c r="O44" s="66">
        <f>COUNTIF($C$7:$C$42,"ญ")</f>
        <v>19</v>
      </c>
      <c r="P44" s="65"/>
      <c r="Q44" s="68" t="s">
        <v>8</v>
      </c>
      <c r="X44" s="65"/>
      <c r="Y44" s="65"/>
      <c r="AA44" s="9"/>
      <c r="AB44" s="264"/>
    </row>
    <row r="45" spans="1:29" s="91" customFormat="1" ht="16.2" hidden="1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90"/>
      <c r="AB45" s="265"/>
    </row>
    <row r="46" spans="1:29" s="89" customFormat="1" ht="16.2" hidden="1" customHeight="1">
      <c r="A46" s="85"/>
      <c r="B46" s="85"/>
      <c r="C46" s="84"/>
      <c r="D46" s="162" t="s">
        <v>21</v>
      </c>
      <c r="E46" s="162">
        <f>COUNTIF($F$7:$F$42,"แดง")</f>
        <v>7</v>
      </c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AA46" s="259"/>
      <c r="AB46" s="266"/>
    </row>
    <row r="47" spans="1:29" s="89" customFormat="1" ht="16.2" hidden="1" customHeight="1">
      <c r="A47" s="85"/>
      <c r="B47" s="85"/>
      <c r="C47" s="84"/>
      <c r="D47" s="162" t="s">
        <v>22</v>
      </c>
      <c r="E47" s="162">
        <f>COUNTIF($F$7:$F$42,"เหลือง")</f>
        <v>8</v>
      </c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AA47" s="259"/>
      <c r="AB47" s="266"/>
    </row>
    <row r="48" spans="1:29" s="89" customFormat="1" ht="16.2" hidden="1" customHeight="1">
      <c r="A48" s="85"/>
      <c r="B48" s="85"/>
      <c r="C48" s="84"/>
      <c r="D48" s="162" t="s">
        <v>23</v>
      </c>
      <c r="E48" s="162">
        <f>COUNTIF($F$7:$F$42,"น้ำเงิน")</f>
        <v>7</v>
      </c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AA48" s="259"/>
      <c r="AB48" s="266"/>
    </row>
    <row r="49" spans="1:28" s="89" customFormat="1" ht="16.2" hidden="1" customHeight="1">
      <c r="A49" s="85"/>
      <c r="B49" s="85"/>
      <c r="C49" s="84"/>
      <c r="D49" s="162" t="s">
        <v>24</v>
      </c>
      <c r="E49" s="162">
        <f>COUNTIF($F$7:$F$42,"ม่วง")</f>
        <v>7</v>
      </c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259"/>
      <c r="AB49" s="266"/>
    </row>
    <row r="50" spans="1:28" s="89" customFormat="1" ht="16.2" hidden="1" customHeight="1">
      <c r="A50" s="85"/>
      <c r="B50" s="85"/>
      <c r="C50" s="84"/>
      <c r="D50" s="162" t="s">
        <v>25</v>
      </c>
      <c r="E50" s="162">
        <f>COUNTIF($F$7:$F$42,"ฟ้า")</f>
        <v>7</v>
      </c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59"/>
      <c r="AB50" s="266"/>
    </row>
    <row r="51" spans="1:28" s="89" customFormat="1" ht="16.2" hidden="1" customHeight="1">
      <c r="A51" s="85"/>
      <c r="B51" s="85"/>
      <c r="C51" s="84"/>
      <c r="D51" s="162" t="s">
        <v>5</v>
      </c>
      <c r="E51" s="162">
        <f>SUM(E46:E50)</f>
        <v>36</v>
      </c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59"/>
      <c r="AB51" s="266"/>
    </row>
    <row r="52" spans="1:28" ht="16.2" customHeight="1">
      <c r="C52" s="199"/>
      <c r="D52" s="200"/>
      <c r="E52" s="200"/>
    </row>
    <row r="53" spans="1:28" ht="15" customHeight="1">
      <c r="C53" s="199"/>
      <c r="D53" s="200"/>
      <c r="E53" s="200"/>
    </row>
    <row r="54" spans="1:28" ht="15" customHeight="1">
      <c r="C54" s="9"/>
      <c r="D54" s="2"/>
      <c r="E54" s="2"/>
    </row>
    <row r="55" spans="1:28" ht="15" customHeight="1">
      <c r="C55" s="199"/>
      <c r="D55" s="200"/>
      <c r="E55" s="200"/>
    </row>
    <row r="56" spans="1:28" ht="15" customHeight="1">
      <c r="C56" s="199"/>
      <c r="D56" s="200"/>
      <c r="E56" s="200"/>
    </row>
    <row r="57" spans="1:28" ht="15" customHeight="1">
      <c r="C57" s="199"/>
      <c r="D57" s="200"/>
      <c r="E57" s="200"/>
    </row>
    <row r="58" spans="1:28" ht="15" customHeight="1">
      <c r="C58" s="199"/>
      <c r="D58" s="200"/>
      <c r="E58" s="200"/>
    </row>
    <row r="59" spans="1:28" ht="15" customHeight="1">
      <c r="C59" s="199"/>
      <c r="D59" s="200"/>
      <c r="E59" s="200"/>
    </row>
    <row r="60" spans="1:28" ht="15" customHeight="1">
      <c r="C60" s="199"/>
      <c r="D60" s="200"/>
      <c r="E60" s="200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5"/>
  <sheetViews>
    <sheetView topLeftCell="A16" zoomScale="130" zoomScaleNormal="130" workbookViewId="0">
      <selection activeCell="E13" sqref="E13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10.125" style="260" hidden="1" customWidth="1"/>
    <col min="28" max="28" width="16.75" style="271" hidden="1" customWidth="1"/>
    <col min="29" max="29" width="21.375" style="1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ม.1'!B8</f>
        <v>นายธาริต  อ่าวเจริญ</v>
      </c>
      <c r="AA1" s="159"/>
      <c r="AB1" s="256"/>
    </row>
    <row r="2" spans="1:29" s="10" customFormat="1" ht="18" customHeight="1">
      <c r="B2" s="103" t="s">
        <v>44</v>
      </c>
      <c r="C2" s="95"/>
      <c r="D2" s="96"/>
      <c r="E2" s="101" t="s">
        <v>50</v>
      </c>
      <c r="M2" s="10" t="s">
        <v>43</v>
      </c>
      <c r="R2" s="10" t="str">
        <f>'ยอด ม.1'!B9</f>
        <v>นางสาวณัฐติยา  ผาสุก</v>
      </c>
      <c r="AA2" s="159"/>
      <c r="AB2" s="256"/>
    </row>
    <row r="3" spans="1:29" s="12" customFormat="1" ht="17.25" customHeight="1">
      <c r="A3" s="13" t="s">
        <v>38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ม.1'!F8</f>
        <v>635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2" customFormat="1" ht="15.75" customHeight="1">
      <c r="A7" s="21">
        <v>1</v>
      </c>
      <c r="B7" s="123">
        <v>45192</v>
      </c>
      <c r="C7" s="22" t="s">
        <v>63</v>
      </c>
      <c r="D7" s="23" t="s">
        <v>310</v>
      </c>
      <c r="E7" s="24" t="s">
        <v>311</v>
      </c>
      <c r="F7" s="21" t="s">
        <v>23</v>
      </c>
      <c r="G7" s="82"/>
      <c r="H7" s="45"/>
      <c r="I7" s="45"/>
      <c r="J7" s="45"/>
      <c r="K7" s="45"/>
      <c r="L7" s="45"/>
      <c r="M7" s="45"/>
      <c r="N7" s="45"/>
      <c r="O7" s="45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9056</v>
      </c>
      <c r="AB7" s="268">
        <v>1849902477918</v>
      </c>
      <c r="AC7" s="2" t="s">
        <v>237</v>
      </c>
    </row>
    <row r="8" spans="1:29" s="2" customFormat="1" ht="16.2" customHeight="1">
      <c r="A8" s="29">
        <v>2</v>
      </c>
      <c r="B8" s="121">
        <v>45193</v>
      </c>
      <c r="C8" s="30" t="s">
        <v>63</v>
      </c>
      <c r="D8" s="31" t="s">
        <v>312</v>
      </c>
      <c r="E8" s="32" t="s">
        <v>189</v>
      </c>
      <c r="F8" s="29" t="s">
        <v>24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9063</v>
      </c>
      <c r="AB8" s="268">
        <v>1959901403863</v>
      </c>
      <c r="AC8" s="2" t="s">
        <v>67</v>
      </c>
    </row>
    <row r="9" spans="1:29" s="2" customFormat="1" ht="16.2" customHeight="1">
      <c r="A9" s="29">
        <v>3</v>
      </c>
      <c r="B9" s="121">
        <v>45194</v>
      </c>
      <c r="C9" s="30" t="s">
        <v>63</v>
      </c>
      <c r="D9" s="31" t="s">
        <v>313</v>
      </c>
      <c r="E9" s="32" t="s">
        <v>314</v>
      </c>
      <c r="F9" s="186" t="s">
        <v>21</v>
      </c>
      <c r="G9" s="83"/>
      <c r="H9" s="35"/>
      <c r="I9" s="35"/>
      <c r="J9" s="35"/>
      <c r="K9" s="35"/>
      <c r="L9" s="35"/>
      <c r="M9" s="35"/>
      <c r="N9" s="35"/>
      <c r="O9" s="35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9134</v>
      </c>
      <c r="AB9" s="268">
        <v>1849902548947</v>
      </c>
      <c r="AC9" s="2" t="s">
        <v>142</v>
      </c>
    </row>
    <row r="10" spans="1:29" s="2" customFormat="1" ht="16.2" customHeight="1">
      <c r="A10" s="29">
        <v>4</v>
      </c>
      <c r="B10" s="121">
        <v>45195</v>
      </c>
      <c r="C10" s="30" t="s">
        <v>63</v>
      </c>
      <c r="D10" s="31" t="s">
        <v>315</v>
      </c>
      <c r="E10" s="32" t="s">
        <v>316</v>
      </c>
      <c r="F10" s="29" t="s">
        <v>25</v>
      </c>
      <c r="G10" s="76"/>
      <c r="H10" s="33"/>
      <c r="I10" s="33"/>
      <c r="J10" s="33"/>
      <c r="K10" s="33"/>
      <c r="L10" s="35"/>
      <c r="M10" s="35"/>
      <c r="N10" s="35"/>
      <c r="O10" s="35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9152</v>
      </c>
      <c r="AB10" s="268">
        <v>1849902476008</v>
      </c>
      <c r="AC10" s="2" t="s">
        <v>66</v>
      </c>
    </row>
    <row r="11" spans="1:29" s="2" customFormat="1" ht="16.2" customHeight="1">
      <c r="A11" s="37">
        <v>5</v>
      </c>
      <c r="B11" s="122">
        <v>45196</v>
      </c>
      <c r="C11" s="38" t="s">
        <v>63</v>
      </c>
      <c r="D11" s="39" t="s">
        <v>317</v>
      </c>
      <c r="E11" s="40" t="s">
        <v>318</v>
      </c>
      <c r="F11" s="37" t="s">
        <v>22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9170</v>
      </c>
      <c r="AB11" s="268">
        <v>1849902528121</v>
      </c>
      <c r="AC11" s="2" t="s">
        <v>77</v>
      </c>
    </row>
    <row r="12" spans="1:29" s="2" customFormat="1" ht="16.2" customHeight="1">
      <c r="A12" s="21">
        <v>6</v>
      </c>
      <c r="B12" s="123">
        <v>45197</v>
      </c>
      <c r="C12" s="22" t="s">
        <v>63</v>
      </c>
      <c r="D12" s="23" t="s">
        <v>319</v>
      </c>
      <c r="E12" s="24" t="s">
        <v>320</v>
      </c>
      <c r="F12" s="21" t="s">
        <v>23</v>
      </c>
      <c r="G12" s="82"/>
      <c r="H12" s="45"/>
      <c r="I12" s="45"/>
      <c r="J12" s="45"/>
      <c r="K12" s="45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9241</v>
      </c>
      <c r="AB12" s="268">
        <v>1809902848169</v>
      </c>
      <c r="AC12" s="2" t="s">
        <v>78</v>
      </c>
    </row>
    <row r="13" spans="1:29" s="2" customFormat="1" ht="16.2" customHeight="1">
      <c r="A13" s="29">
        <v>7</v>
      </c>
      <c r="B13" s="121">
        <v>45198</v>
      </c>
      <c r="C13" s="30" t="s">
        <v>63</v>
      </c>
      <c r="D13" s="31" t="s">
        <v>321</v>
      </c>
      <c r="E13" s="32" t="s">
        <v>322</v>
      </c>
      <c r="F13" s="29" t="s">
        <v>24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9243</v>
      </c>
      <c r="AB13" s="268">
        <v>1103704917041</v>
      </c>
      <c r="AC13" s="2" t="s">
        <v>237</v>
      </c>
    </row>
    <row r="14" spans="1:29" s="2" customFormat="1" ht="16.2" customHeight="1">
      <c r="A14" s="29">
        <v>8</v>
      </c>
      <c r="B14" s="121">
        <v>45199</v>
      </c>
      <c r="C14" s="30" t="s">
        <v>63</v>
      </c>
      <c r="D14" s="31" t="s">
        <v>323</v>
      </c>
      <c r="E14" s="32" t="s">
        <v>324</v>
      </c>
      <c r="F14" s="186" t="s">
        <v>21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9271</v>
      </c>
      <c r="AB14" s="268">
        <v>1849902493115</v>
      </c>
      <c r="AC14" s="2" t="s">
        <v>237</v>
      </c>
    </row>
    <row r="15" spans="1:29" s="2" customFormat="1" ht="16.2" customHeight="1">
      <c r="A15" s="29">
        <v>9</v>
      </c>
      <c r="B15" s="121">
        <v>45200</v>
      </c>
      <c r="C15" s="30" t="s">
        <v>63</v>
      </c>
      <c r="D15" s="31" t="s">
        <v>325</v>
      </c>
      <c r="E15" s="32" t="s">
        <v>326</v>
      </c>
      <c r="F15" s="29" t="s">
        <v>25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9357</v>
      </c>
      <c r="AB15" s="268">
        <v>1849902475591</v>
      </c>
      <c r="AC15" s="2" t="s">
        <v>162</v>
      </c>
    </row>
    <row r="16" spans="1:29" s="2" customFormat="1" ht="16.2" customHeight="1">
      <c r="A16" s="37">
        <v>10</v>
      </c>
      <c r="B16" s="122">
        <v>45201</v>
      </c>
      <c r="C16" s="38" t="s">
        <v>63</v>
      </c>
      <c r="D16" s="39" t="s">
        <v>327</v>
      </c>
      <c r="E16" s="40" t="s">
        <v>328</v>
      </c>
      <c r="F16" s="37" t="s">
        <v>22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9384</v>
      </c>
      <c r="AB16" s="268">
        <v>1100704478177</v>
      </c>
      <c r="AC16" s="2" t="s">
        <v>72</v>
      </c>
    </row>
    <row r="17" spans="1:29" s="2" customFormat="1" ht="16.2" customHeight="1">
      <c r="A17" s="21">
        <v>11</v>
      </c>
      <c r="B17" s="123">
        <v>45202</v>
      </c>
      <c r="C17" s="22" t="s">
        <v>63</v>
      </c>
      <c r="D17" s="214" t="s">
        <v>329</v>
      </c>
      <c r="E17" s="24" t="s">
        <v>330</v>
      </c>
      <c r="F17" s="21" t="s">
        <v>23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9423</v>
      </c>
      <c r="AB17" s="268">
        <v>1849902551981</v>
      </c>
      <c r="AC17" s="2" t="s">
        <v>67</v>
      </c>
    </row>
    <row r="18" spans="1:29" s="2" customFormat="1" ht="16.2" customHeight="1">
      <c r="A18" s="29">
        <v>12</v>
      </c>
      <c r="B18" s="121">
        <v>45203</v>
      </c>
      <c r="C18" s="30" t="s">
        <v>63</v>
      </c>
      <c r="D18" s="31" t="s">
        <v>331</v>
      </c>
      <c r="E18" s="32" t="s">
        <v>332</v>
      </c>
      <c r="F18" s="29" t="s">
        <v>24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9442</v>
      </c>
      <c r="AB18" s="268">
        <v>1849902512276</v>
      </c>
      <c r="AC18" s="2" t="s">
        <v>237</v>
      </c>
    </row>
    <row r="19" spans="1:29" s="2" customFormat="1" ht="16.2" customHeight="1">
      <c r="A19" s="29">
        <v>13</v>
      </c>
      <c r="B19" s="121">
        <v>45204</v>
      </c>
      <c r="C19" s="30" t="s">
        <v>63</v>
      </c>
      <c r="D19" s="31" t="s">
        <v>333</v>
      </c>
      <c r="E19" s="32" t="s">
        <v>334</v>
      </c>
      <c r="F19" s="186" t="s">
        <v>21</v>
      </c>
      <c r="G19" s="83"/>
      <c r="H19" s="35"/>
      <c r="I19" s="35"/>
      <c r="J19" s="35"/>
      <c r="K19" s="35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9445</v>
      </c>
      <c r="AB19" s="268">
        <v>1841201070989</v>
      </c>
      <c r="AC19" s="2" t="s">
        <v>72</v>
      </c>
    </row>
    <row r="20" spans="1:29" s="2" customFormat="1" ht="16.2" customHeight="1">
      <c r="A20" s="29">
        <v>14</v>
      </c>
      <c r="B20" s="121">
        <v>45205</v>
      </c>
      <c r="C20" s="30" t="s">
        <v>63</v>
      </c>
      <c r="D20" s="31" t="s">
        <v>335</v>
      </c>
      <c r="E20" s="32" t="s">
        <v>336</v>
      </c>
      <c r="F20" s="29" t="s">
        <v>25</v>
      </c>
      <c r="G20" s="83"/>
      <c r="H20" s="35"/>
      <c r="I20" s="35"/>
      <c r="J20" s="35"/>
      <c r="K20" s="35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9450</v>
      </c>
      <c r="AB20" s="268">
        <v>1849902547258</v>
      </c>
      <c r="AC20" s="2" t="s">
        <v>142</v>
      </c>
    </row>
    <row r="21" spans="1:29" s="2" customFormat="1" ht="16.2" customHeight="1">
      <c r="A21" s="37">
        <v>15</v>
      </c>
      <c r="B21" s="122">
        <v>45206</v>
      </c>
      <c r="C21" s="38" t="s">
        <v>63</v>
      </c>
      <c r="D21" s="39" t="s">
        <v>337</v>
      </c>
      <c r="E21" s="40" t="s">
        <v>338</v>
      </c>
      <c r="F21" s="37" t="s">
        <v>22</v>
      </c>
      <c r="G21" s="77"/>
      <c r="H21" s="41"/>
      <c r="I21" s="41"/>
      <c r="J21" s="41"/>
      <c r="K21" s="41"/>
      <c r="L21" s="215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9483</v>
      </c>
      <c r="AB21" s="268">
        <v>1849902533052</v>
      </c>
      <c r="AC21" s="2" t="s">
        <v>66</v>
      </c>
    </row>
    <row r="22" spans="1:29" s="2" customFormat="1" ht="16.2" customHeight="1">
      <c r="A22" s="21">
        <v>16</v>
      </c>
      <c r="B22" s="123">
        <v>45207</v>
      </c>
      <c r="C22" s="22" t="s">
        <v>63</v>
      </c>
      <c r="D22" s="23" t="s">
        <v>339</v>
      </c>
      <c r="E22" s="24" t="s">
        <v>340</v>
      </c>
      <c r="F22" s="21" t="s">
        <v>23</v>
      </c>
      <c r="G22" s="75"/>
      <c r="H22" s="26"/>
      <c r="I22" s="26"/>
      <c r="J22" s="26"/>
      <c r="K22" s="26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9509</v>
      </c>
      <c r="AB22" s="268">
        <v>1849902511466</v>
      </c>
      <c r="AC22" s="2" t="s">
        <v>141</v>
      </c>
    </row>
    <row r="23" spans="1:29" s="2" customFormat="1" ht="16.2" customHeight="1">
      <c r="A23" s="29">
        <v>17</v>
      </c>
      <c r="B23" s="121">
        <v>45208</v>
      </c>
      <c r="C23" s="30" t="s">
        <v>63</v>
      </c>
      <c r="D23" s="31" t="s">
        <v>341</v>
      </c>
      <c r="E23" s="32" t="s">
        <v>342</v>
      </c>
      <c r="F23" s="29" t="s">
        <v>24</v>
      </c>
      <c r="G23" s="76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9553</v>
      </c>
      <c r="AB23" s="268">
        <v>1749901510211</v>
      </c>
      <c r="AC23" s="2" t="s">
        <v>380</v>
      </c>
    </row>
    <row r="24" spans="1:29" s="2" customFormat="1" ht="16.2" customHeight="1">
      <c r="A24" s="29">
        <v>18</v>
      </c>
      <c r="B24" s="121">
        <v>45209</v>
      </c>
      <c r="C24" s="30" t="s">
        <v>63</v>
      </c>
      <c r="D24" s="31" t="s">
        <v>343</v>
      </c>
      <c r="E24" s="32" t="s">
        <v>344</v>
      </c>
      <c r="F24" s="186" t="s">
        <v>21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9583</v>
      </c>
      <c r="AB24" s="268">
        <v>1849902490825</v>
      </c>
      <c r="AC24" s="2" t="s">
        <v>78</v>
      </c>
    </row>
    <row r="25" spans="1:29" s="2" customFormat="1" ht="16.2" customHeight="1">
      <c r="A25" s="29">
        <v>19</v>
      </c>
      <c r="B25" s="121">
        <v>45210</v>
      </c>
      <c r="C25" s="30" t="s">
        <v>63</v>
      </c>
      <c r="D25" s="31" t="s">
        <v>345</v>
      </c>
      <c r="E25" s="32" t="s">
        <v>346</v>
      </c>
      <c r="F25" s="29" t="s">
        <v>25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9593</v>
      </c>
      <c r="AB25" s="268">
        <v>1849902561196</v>
      </c>
      <c r="AC25" s="2" t="s">
        <v>65</v>
      </c>
    </row>
    <row r="26" spans="1:29" s="2" customFormat="1" ht="17.100000000000001" customHeight="1">
      <c r="A26" s="37">
        <v>20</v>
      </c>
      <c r="B26" s="122">
        <v>45211</v>
      </c>
      <c r="C26" s="38" t="s">
        <v>63</v>
      </c>
      <c r="D26" s="147" t="s">
        <v>347</v>
      </c>
      <c r="E26" s="143" t="s">
        <v>348</v>
      </c>
      <c r="F26" s="37" t="s">
        <v>22</v>
      </c>
      <c r="G26" s="144"/>
      <c r="H26" s="43"/>
      <c r="I26" s="43"/>
      <c r="J26" s="43"/>
      <c r="K26" s="43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9594</v>
      </c>
      <c r="AB26" s="268">
        <v>1849902491066</v>
      </c>
      <c r="AC26" s="2" t="s">
        <v>142</v>
      </c>
    </row>
    <row r="27" spans="1:29" s="2" customFormat="1" ht="16.2" customHeight="1">
      <c r="A27" s="21">
        <v>21</v>
      </c>
      <c r="B27" s="123">
        <v>45212</v>
      </c>
      <c r="C27" s="47" t="s">
        <v>64</v>
      </c>
      <c r="D27" s="62" t="s">
        <v>349</v>
      </c>
      <c r="E27" s="63" t="s">
        <v>350</v>
      </c>
      <c r="F27" s="21" t="s">
        <v>23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9036</v>
      </c>
      <c r="AB27" s="268">
        <v>1809902819711</v>
      </c>
      <c r="AC27" s="2" t="s">
        <v>142</v>
      </c>
    </row>
    <row r="28" spans="1:29" s="2" customFormat="1" ht="16.2" customHeight="1">
      <c r="A28" s="29">
        <v>22</v>
      </c>
      <c r="B28" s="121">
        <v>45213</v>
      </c>
      <c r="C28" s="30" t="s">
        <v>64</v>
      </c>
      <c r="D28" s="31" t="s">
        <v>351</v>
      </c>
      <c r="E28" s="32" t="s">
        <v>352</v>
      </c>
      <c r="F28" s="29" t="s">
        <v>24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9082</v>
      </c>
      <c r="AB28" s="268">
        <v>1849902534890</v>
      </c>
      <c r="AC28" s="2" t="s">
        <v>67</v>
      </c>
    </row>
    <row r="29" spans="1:29" s="2" customFormat="1" ht="16.2" customHeight="1">
      <c r="A29" s="29">
        <v>23</v>
      </c>
      <c r="B29" s="121">
        <v>45214</v>
      </c>
      <c r="C29" s="30" t="s">
        <v>64</v>
      </c>
      <c r="D29" s="31" t="s">
        <v>353</v>
      </c>
      <c r="E29" s="32" t="s">
        <v>354</v>
      </c>
      <c r="F29" s="186" t="s">
        <v>21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9093</v>
      </c>
      <c r="AB29" s="268">
        <v>1849902549820</v>
      </c>
      <c r="AC29" s="2" t="s">
        <v>141</v>
      </c>
    </row>
    <row r="30" spans="1:29" s="2" customFormat="1" ht="16.2" customHeight="1">
      <c r="A30" s="29">
        <v>24</v>
      </c>
      <c r="B30" s="121">
        <v>45215</v>
      </c>
      <c r="C30" s="53" t="s">
        <v>64</v>
      </c>
      <c r="D30" s="31" t="s">
        <v>355</v>
      </c>
      <c r="E30" s="32" t="s">
        <v>356</v>
      </c>
      <c r="F30" s="29" t="s">
        <v>25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9099</v>
      </c>
      <c r="AB30" s="268">
        <v>1849902509950</v>
      </c>
      <c r="AC30" s="2" t="s">
        <v>72</v>
      </c>
    </row>
    <row r="31" spans="1:29" s="2" customFormat="1" ht="16.2" customHeight="1">
      <c r="A31" s="37">
        <v>25</v>
      </c>
      <c r="B31" s="122">
        <v>45216</v>
      </c>
      <c r="C31" s="56" t="s">
        <v>64</v>
      </c>
      <c r="D31" s="57" t="s">
        <v>357</v>
      </c>
      <c r="E31" s="58" t="s">
        <v>358</v>
      </c>
      <c r="F31" s="37" t="s">
        <v>22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9168</v>
      </c>
      <c r="AB31" s="268">
        <v>1849902468510</v>
      </c>
      <c r="AC31" s="2" t="s">
        <v>65</v>
      </c>
    </row>
    <row r="32" spans="1:29" s="2" customFormat="1" ht="16.2" customHeight="1">
      <c r="A32" s="21">
        <v>26</v>
      </c>
      <c r="B32" s="123">
        <v>45217</v>
      </c>
      <c r="C32" s="22" t="s">
        <v>64</v>
      </c>
      <c r="D32" s="23" t="s">
        <v>278</v>
      </c>
      <c r="E32" s="24" t="s">
        <v>359</v>
      </c>
      <c r="F32" s="21" t="s">
        <v>23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9203</v>
      </c>
      <c r="AB32" s="268">
        <v>1849902486917</v>
      </c>
      <c r="AC32" s="2" t="s">
        <v>153</v>
      </c>
    </row>
    <row r="33" spans="1:29" s="2" customFormat="1" ht="16.2" customHeight="1">
      <c r="A33" s="29">
        <v>27</v>
      </c>
      <c r="B33" s="121">
        <v>45218</v>
      </c>
      <c r="C33" s="30" t="s">
        <v>64</v>
      </c>
      <c r="D33" s="31" t="s">
        <v>360</v>
      </c>
      <c r="E33" s="32" t="s">
        <v>361</v>
      </c>
      <c r="F33" s="29" t="s">
        <v>24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9246</v>
      </c>
      <c r="AB33" s="268">
        <v>1849902480609</v>
      </c>
      <c r="AC33" s="2" t="s">
        <v>69</v>
      </c>
    </row>
    <row r="34" spans="1:29" s="2" customFormat="1" ht="16.2" customHeight="1">
      <c r="A34" s="29">
        <v>28</v>
      </c>
      <c r="B34" s="121">
        <v>45219</v>
      </c>
      <c r="C34" s="30" t="s">
        <v>64</v>
      </c>
      <c r="D34" s="31" t="s">
        <v>362</v>
      </c>
      <c r="E34" s="32" t="s">
        <v>363</v>
      </c>
      <c r="F34" s="186" t="s">
        <v>21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9272</v>
      </c>
      <c r="AB34" s="268">
        <v>1849902488821</v>
      </c>
      <c r="AC34" s="2" t="s">
        <v>142</v>
      </c>
    </row>
    <row r="35" spans="1:29" s="2" customFormat="1" ht="16.2" customHeight="1">
      <c r="A35" s="29">
        <v>29</v>
      </c>
      <c r="B35" s="121">
        <v>45220</v>
      </c>
      <c r="C35" s="30" t="s">
        <v>64</v>
      </c>
      <c r="D35" s="31" t="s">
        <v>364</v>
      </c>
      <c r="E35" s="32" t="s">
        <v>365</v>
      </c>
      <c r="F35" s="29" t="s">
        <v>25</v>
      </c>
      <c r="G35" s="83"/>
      <c r="H35" s="35"/>
      <c r="I35" s="35"/>
      <c r="J35" s="35"/>
      <c r="K35" s="35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9278</v>
      </c>
      <c r="AB35" s="268">
        <v>1159900633412</v>
      </c>
      <c r="AC35" s="2" t="s">
        <v>65</v>
      </c>
    </row>
    <row r="36" spans="1:29" s="2" customFormat="1" ht="15.9" customHeight="1">
      <c r="A36" s="37">
        <v>30</v>
      </c>
      <c r="B36" s="122">
        <v>45221</v>
      </c>
      <c r="C36" s="38" t="s">
        <v>64</v>
      </c>
      <c r="D36" s="39" t="s">
        <v>366</v>
      </c>
      <c r="E36" s="40" t="s">
        <v>367</v>
      </c>
      <c r="F36" s="37" t="s">
        <v>22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9292</v>
      </c>
      <c r="AB36" s="268">
        <v>1849902479988</v>
      </c>
      <c r="AC36" s="2" t="s">
        <v>67</v>
      </c>
    </row>
    <row r="37" spans="1:29" s="2" customFormat="1" ht="16.2" customHeight="1">
      <c r="A37" s="21">
        <v>31</v>
      </c>
      <c r="B37" s="123">
        <v>45222</v>
      </c>
      <c r="C37" s="47" t="s">
        <v>64</v>
      </c>
      <c r="D37" s="62" t="s">
        <v>368</v>
      </c>
      <c r="E37" s="63" t="s">
        <v>369</v>
      </c>
      <c r="F37" s="21" t="s">
        <v>23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9317</v>
      </c>
      <c r="AB37" s="268">
        <v>1849902525441</v>
      </c>
      <c r="AC37" s="2" t="s">
        <v>67</v>
      </c>
    </row>
    <row r="38" spans="1:29" s="2" customFormat="1" ht="16.2" customHeight="1">
      <c r="A38" s="29">
        <v>32</v>
      </c>
      <c r="B38" s="121">
        <v>45223</v>
      </c>
      <c r="C38" s="30" t="s">
        <v>64</v>
      </c>
      <c r="D38" s="31" t="s">
        <v>370</v>
      </c>
      <c r="E38" s="32" t="s">
        <v>371</v>
      </c>
      <c r="F38" s="29" t="s">
        <v>24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9348</v>
      </c>
      <c r="AB38" s="268">
        <v>1849902515445</v>
      </c>
      <c r="AC38" s="2" t="s">
        <v>237</v>
      </c>
    </row>
    <row r="39" spans="1:29" s="2" customFormat="1" ht="16.2" customHeight="1">
      <c r="A39" s="29">
        <v>33</v>
      </c>
      <c r="B39" s="121">
        <v>45224</v>
      </c>
      <c r="C39" s="30" t="s">
        <v>64</v>
      </c>
      <c r="D39" s="54" t="s">
        <v>372</v>
      </c>
      <c r="E39" s="55" t="s">
        <v>373</v>
      </c>
      <c r="F39" s="186" t="s">
        <v>21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9386</v>
      </c>
      <c r="AB39" s="268">
        <v>1849902550305</v>
      </c>
      <c r="AC39" s="2" t="s">
        <v>67</v>
      </c>
    </row>
    <row r="40" spans="1:29" s="2" customFormat="1" ht="16.2" customHeight="1">
      <c r="A40" s="29">
        <v>34</v>
      </c>
      <c r="B40" s="121">
        <v>45225</v>
      </c>
      <c r="C40" s="30" t="s">
        <v>64</v>
      </c>
      <c r="D40" s="31" t="s">
        <v>374</v>
      </c>
      <c r="E40" s="32" t="s">
        <v>375</v>
      </c>
      <c r="F40" s="29" t="s">
        <v>25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9407</v>
      </c>
      <c r="AB40" s="268">
        <v>1849902460683</v>
      </c>
      <c r="AC40" s="2" t="s">
        <v>149</v>
      </c>
    </row>
    <row r="41" spans="1:29" s="2" customFormat="1" ht="15.75" customHeight="1">
      <c r="A41" s="37">
        <v>35</v>
      </c>
      <c r="B41" s="122">
        <v>45226</v>
      </c>
      <c r="C41" s="38" t="s">
        <v>64</v>
      </c>
      <c r="D41" s="39" t="s">
        <v>376</v>
      </c>
      <c r="E41" s="40" t="s">
        <v>377</v>
      </c>
      <c r="F41" s="37" t="s">
        <v>22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9566</v>
      </c>
      <c r="AB41" s="268">
        <v>1849902486941</v>
      </c>
      <c r="AC41" s="2" t="s">
        <v>150</v>
      </c>
    </row>
    <row r="42" spans="1:29" s="2" customFormat="1" ht="16.2" customHeight="1">
      <c r="A42" s="202">
        <v>36</v>
      </c>
      <c r="B42" s="226">
        <v>45227</v>
      </c>
      <c r="C42" s="203" t="s">
        <v>64</v>
      </c>
      <c r="D42" s="204" t="s">
        <v>378</v>
      </c>
      <c r="E42" s="205" t="s">
        <v>379</v>
      </c>
      <c r="F42" s="202" t="s">
        <v>23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9644</v>
      </c>
      <c r="AB42" s="268">
        <v>1849902486259</v>
      </c>
      <c r="AC42" s="2" t="s">
        <v>77</v>
      </c>
    </row>
    <row r="43" spans="1:29" s="2" customFormat="1" ht="6" customHeight="1">
      <c r="A43" s="66"/>
      <c r="B43" s="112"/>
      <c r="C43" s="113"/>
      <c r="D43" s="114"/>
      <c r="E43" s="115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68"/>
    </row>
    <row r="44" spans="1:29" s="2" customFormat="1" ht="16.2" customHeight="1">
      <c r="A44" s="65"/>
      <c r="B44" s="69" t="s">
        <v>32</v>
      </c>
      <c r="C44" s="66"/>
      <c r="E44" s="66">
        <f>I44+O44</f>
        <v>36</v>
      </c>
      <c r="F44" s="67" t="s">
        <v>6</v>
      </c>
      <c r="G44" s="201" t="s">
        <v>11</v>
      </c>
      <c r="H44" s="69"/>
      <c r="I44" s="66">
        <f>COUNTIF($C$7:$C$42,"ช")</f>
        <v>20</v>
      </c>
      <c r="J44" s="65"/>
      <c r="K44" s="68" t="s">
        <v>8</v>
      </c>
      <c r="L44" s="69"/>
      <c r="M44" s="201" t="s">
        <v>7</v>
      </c>
      <c r="N44" s="188"/>
      <c r="O44" s="66">
        <f>COUNTIF($C$7:$C$42,"ญ")</f>
        <v>16</v>
      </c>
      <c r="P44" s="65"/>
      <c r="Q44" s="68" t="s">
        <v>8</v>
      </c>
      <c r="X44" s="65"/>
      <c r="Y44" s="65"/>
      <c r="AA44" s="9"/>
      <c r="AB44" s="268"/>
    </row>
    <row r="45" spans="1:29" s="91" customFormat="1" ht="17.100000000000001" hidden="1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AA45" s="90"/>
      <c r="AB45" s="269"/>
    </row>
    <row r="46" spans="1:29" s="89" customFormat="1" ht="15" hidden="1" customHeight="1">
      <c r="A46" s="85"/>
      <c r="B46" s="84"/>
      <c r="C46" s="85"/>
      <c r="D46" s="162" t="s">
        <v>21</v>
      </c>
      <c r="E46" s="162">
        <f>COUNTIF($F$7:$F$42,"แดง")</f>
        <v>7</v>
      </c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AA46" s="259"/>
      <c r="AB46" s="270"/>
    </row>
    <row r="47" spans="1:29" s="89" customFormat="1" ht="15" hidden="1" customHeight="1">
      <c r="A47" s="85"/>
      <c r="B47" s="84"/>
      <c r="C47" s="85"/>
      <c r="D47" s="162" t="s">
        <v>22</v>
      </c>
      <c r="E47" s="162">
        <f>COUNTIF($F$7:$F$42,"เหลือง")</f>
        <v>7</v>
      </c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AA47" s="259"/>
      <c r="AB47" s="270"/>
    </row>
    <row r="48" spans="1:29" s="89" customFormat="1" ht="15" hidden="1" customHeight="1">
      <c r="A48" s="85"/>
      <c r="B48" s="84"/>
      <c r="C48" s="85"/>
      <c r="D48" s="162" t="s">
        <v>23</v>
      </c>
      <c r="E48" s="162">
        <f>COUNTIF($F$7:$F$42,"น้ำเงิน")</f>
        <v>8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AA48" s="259"/>
      <c r="AB48" s="270"/>
    </row>
    <row r="49" spans="1:28" s="89" customFormat="1" ht="15" hidden="1" customHeight="1">
      <c r="A49" s="85"/>
      <c r="B49" s="84"/>
      <c r="C49" s="85"/>
      <c r="D49" s="162" t="s">
        <v>24</v>
      </c>
      <c r="E49" s="162">
        <f>COUNTIF($F$7:$F$42,"ม่วง")</f>
        <v>7</v>
      </c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259"/>
      <c r="AB49" s="270"/>
    </row>
    <row r="50" spans="1:28" s="89" customFormat="1" ht="15" hidden="1" customHeight="1">
      <c r="A50" s="85"/>
      <c r="B50" s="84"/>
      <c r="C50" s="85"/>
      <c r="D50" s="162" t="s">
        <v>25</v>
      </c>
      <c r="E50" s="162">
        <f>COUNTIF($F$7:$F$42,"ฟ้า")</f>
        <v>7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59"/>
      <c r="AB50" s="270"/>
    </row>
    <row r="51" spans="1:28" s="89" customFormat="1" ht="15" hidden="1" customHeight="1">
      <c r="A51" s="85"/>
      <c r="B51" s="84"/>
      <c r="C51" s="85"/>
      <c r="D51" s="162" t="s">
        <v>5</v>
      </c>
      <c r="E51" s="162">
        <f>SUM(E46:E50)</f>
        <v>36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59"/>
      <c r="AB51" s="270"/>
    </row>
    <row r="52" spans="1:28" s="89" customFormat="1" ht="15" hidden="1" customHeight="1">
      <c r="B52" s="86"/>
      <c r="C52" s="87"/>
      <c r="D52" s="88"/>
      <c r="E52" s="88"/>
      <c r="AA52" s="259"/>
      <c r="AB52" s="270"/>
    </row>
    <row r="53" spans="1:28" s="89" customFormat="1" ht="15" customHeight="1">
      <c r="B53" s="86"/>
      <c r="C53" s="87"/>
      <c r="D53" s="88"/>
      <c r="E53" s="88"/>
      <c r="AA53" s="259"/>
      <c r="AB53" s="270"/>
    </row>
    <row r="54" spans="1:28" ht="15" customHeight="1">
      <c r="B54" s="153"/>
      <c r="C54" s="155"/>
      <c r="D54" s="156"/>
      <c r="E54" s="156"/>
      <c r="F54" s="152"/>
      <c r="G54" s="152"/>
      <c r="H54" s="152"/>
      <c r="I54" s="152"/>
      <c r="J54" s="89"/>
      <c r="K54" s="89"/>
    </row>
    <row r="55" spans="1:28" ht="15" customHeight="1">
      <c r="B55" s="153"/>
      <c r="C55" s="154"/>
      <c r="D55" s="70"/>
      <c r="E55" s="70"/>
      <c r="F55" s="152"/>
      <c r="G55" s="152"/>
      <c r="H55" s="152"/>
      <c r="I55" s="152"/>
    </row>
  </sheetData>
  <sortState xmlns:xlrd2="http://schemas.microsoft.com/office/spreadsheetml/2017/richdata2" ref="C59:E60">
    <sortCondition ref="D59:D60"/>
    <sortCondition ref="E59:E60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2"/>
  <sheetViews>
    <sheetView zoomScale="130" zoomScaleNormal="130" workbookViewId="0">
      <selection activeCell="F10" sqref="F10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9.125" style="260" hidden="1" customWidth="1"/>
    <col min="28" max="28" width="17" style="271" hidden="1" customWidth="1"/>
    <col min="29" max="29" width="23.875" style="1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ม.1'!B10</f>
        <v>นางสาวณัฐกานต์  พลรักษา</v>
      </c>
      <c r="AA1" s="159"/>
      <c r="AB1" s="256"/>
    </row>
    <row r="2" spans="1:29" s="10" customFormat="1" ht="18" customHeight="1">
      <c r="B2" s="103" t="s">
        <v>44</v>
      </c>
      <c r="C2" s="95"/>
      <c r="D2" s="96"/>
      <c r="E2" s="101" t="s">
        <v>51</v>
      </c>
      <c r="M2" s="10" t="s">
        <v>43</v>
      </c>
      <c r="R2" s="10" t="str">
        <f>'ยอด ม.1'!B11</f>
        <v>นายธนภูมิ ยี่โถ</v>
      </c>
      <c r="AA2" s="159"/>
      <c r="AB2" s="256"/>
    </row>
    <row r="3" spans="1:29" s="12" customFormat="1" ht="17.25" customHeight="1">
      <c r="A3" s="13" t="s">
        <v>38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ม.1'!F10</f>
        <v>636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2" customFormat="1" ht="15.75" customHeight="1">
      <c r="A7" s="21">
        <v>1</v>
      </c>
      <c r="B7" s="123">
        <v>45228</v>
      </c>
      <c r="C7" s="22" t="s">
        <v>63</v>
      </c>
      <c r="D7" s="23" t="s">
        <v>381</v>
      </c>
      <c r="E7" s="24" t="s">
        <v>382</v>
      </c>
      <c r="F7" s="25" t="s">
        <v>24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9023</v>
      </c>
      <c r="AB7" s="268">
        <v>1869900900767</v>
      </c>
      <c r="AC7" s="2" t="s">
        <v>67</v>
      </c>
    </row>
    <row r="8" spans="1:29" s="2" customFormat="1" ht="16.2" customHeight="1">
      <c r="A8" s="29">
        <v>2</v>
      </c>
      <c r="B8" s="121">
        <v>45229</v>
      </c>
      <c r="C8" s="30" t="s">
        <v>63</v>
      </c>
      <c r="D8" s="31" t="s">
        <v>383</v>
      </c>
      <c r="E8" s="32" t="s">
        <v>384</v>
      </c>
      <c r="F8" s="29" t="s">
        <v>21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9049</v>
      </c>
      <c r="AB8" s="268">
        <v>1849902506829</v>
      </c>
      <c r="AC8" s="2" t="s">
        <v>67</v>
      </c>
    </row>
    <row r="9" spans="1:29" s="2" customFormat="1" ht="16.2" customHeight="1">
      <c r="A9" s="29">
        <v>3</v>
      </c>
      <c r="B9" s="121">
        <v>45230</v>
      </c>
      <c r="C9" s="30" t="s">
        <v>63</v>
      </c>
      <c r="D9" s="31" t="s">
        <v>385</v>
      </c>
      <c r="E9" s="32" t="s">
        <v>386</v>
      </c>
      <c r="F9" s="29" t="s">
        <v>25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9122</v>
      </c>
      <c r="AB9" s="268">
        <v>1849902470336</v>
      </c>
      <c r="AC9" s="2" t="s">
        <v>450</v>
      </c>
    </row>
    <row r="10" spans="1:29" s="2" customFormat="1" ht="16.2" customHeight="1">
      <c r="A10" s="29">
        <v>4</v>
      </c>
      <c r="B10" s="121">
        <v>45231</v>
      </c>
      <c r="C10" s="30" t="s">
        <v>63</v>
      </c>
      <c r="D10" s="31" t="s">
        <v>387</v>
      </c>
      <c r="E10" s="32" t="s">
        <v>388</v>
      </c>
      <c r="F10" s="29" t="s">
        <v>22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9206</v>
      </c>
      <c r="AB10" s="268">
        <v>1849902526277</v>
      </c>
      <c r="AC10" s="2" t="s">
        <v>142</v>
      </c>
    </row>
    <row r="11" spans="1:29" s="2" customFormat="1" ht="16.2" customHeight="1">
      <c r="A11" s="37">
        <v>5</v>
      </c>
      <c r="B11" s="122">
        <v>45232</v>
      </c>
      <c r="C11" s="38" t="s">
        <v>63</v>
      </c>
      <c r="D11" s="39" t="s">
        <v>389</v>
      </c>
      <c r="E11" s="40" t="s">
        <v>390</v>
      </c>
      <c r="F11" s="37" t="s">
        <v>23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9229</v>
      </c>
      <c r="AB11" s="268">
        <v>1509967049531</v>
      </c>
      <c r="AC11" s="2" t="s">
        <v>237</v>
      </c>
    </row>
    <row r="12" spans="1:29" s="2" customFormat="1" ht="16.2" customHeight="1">
      <c r="A12" s="21">
        <v>6</v>
      </c>
      <c r="B12" s="123">
        <v>45233</v>
      </c>
      <c r="C12" s="22" t="s">
        <v>63</v>
      </c>
      <c r="D12" s="23" t="s">
        <v>391</v>
      </c>
      <c r="E12" s="24" t="s">
        <v>392</v>
      </c>
      <c r="F12" s="25" t="s">
        <v>24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9256</v>
      </c>
      <c r="AB12" s="268">
        <v>1859900445938</v>
      </c>
      <c r="AC12" s="2" t="s">
        <v>67</v>
      </c>
    </row>
    <row r="13" spans="1:29" s="2" customFormat="1" ht="16.2" customHeight="1">
      <c r="A13" s="29">
        <v>7</v>
      </c>
      <c r="B13" s="121">
        <v>45234</v>
      </c>
      <c r="C13" s="30" t="s">
        <v>63</v>
      </c>
      <c r="D13" s="31" t="s">
        <v>393</v>
      </c>
      <c r="E13" s="32" t="s">
        <v>394</v>
      </c>
      <c r="F13" s="29" t="s">
        <v>21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9267</v>
      </c>
      <c r="AB13" s="268">
        <v>1101402485236</v>
      </c>
      <c r="AC13" s="2" t="s">
        <v>77</v>
      </c>
    </row>
    <row r="14" spans="1:29" s="2" customFormat="1" ht="16.2" customHeight="1">
      <c r="A14" s="29">
        <v>8</v>
      </c>
      <c r="B14" s="121">
        <v>45235</v>
      </c>
      <c r="C14" s="30" t="s">
        <v>63</v>
      </c>
      <c r="D14" s="31" t="s">
        <v>395</v>
      </c>
      <c r="E14" s="32" t="s">
        <v>396</v>
      </c>
      <c r="F14" s="29" t="s">
        <v>25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9335</v>
      </c>
      <c r="AB14" s="268">
        <v>1849902457500</v>
      </c>
      <c r="AC14" s="2" t="s">
        <v>67</v>
      </c>
    </row>
    <row r="15" spans="1:29" s="2" customFormat="1" ht="16.2" customHeight="1">
      <c r="A15" s="29">
        <v>9</v>
      </c>
      <c r="B15" s="121">
        <v>45236</v>
      </c>
      <c r="C15" s="30" t="s">
        <v>63</v>
      </c>
      <c r="D15" s="31" t="s">
        <v>397</v>
      </c>
      <c r="E15" s="32" t="s">
        <v>398</v>
      </c>
      <c r="F15" s="29" t="s">
        <v>22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9426</v>
      </c>
      <c r="AB15" s="268">
        <v>1849902471499</v>
      </c>
      <c r="AC15" s="2" t="s">
        <v>65</v>
      </c>
    </row>
    <row r="16" spans="1:29" s="2" customFormat="1" ht="16.2" customHeight="1">
      <c r="A16" s="37">
        <v>10</v>
      </c>
      <c r="B16" s="122">
        <v>45237</v>
      </c>
      <c r="C16" s="38" t="s">
        <v>63</v>
      </c>
      <c r="D16" s="39" t="s">
        <v>399</v>
      </c>
      <c r="E16" s="40" t="s">
        <v>400</v>
      </c>
      <c r="F16" s="37" t="s">
        <v>23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9446</v>
      </c>
      <c r="AB16" s="268">
        <v>1849902463364</v>
      </c>
      <c r="AC16" s="2" t="s">
        <v>149</v>
      </c>
    </row>
    <row r="17" spans="1:29" s="2" customFormat="1" ht="16.2" customHeight="1">
      <c r="A17" s="21">
        <v>11</v>
      </c>
      <c r="B17" s="123">
        <v>45238</v>
      </c>
      <c r="C17" s="22" t="s">
        <v>63</v>
      </c>
      <c r="D17" s="23" t="s">
        <v>401</v>
      </c>
      <c r="E17" s="24" t="s">
        <v>402</v>
      </c>
      <c r="F17" s="25" t="s">
        <v>24</v>
      </c>
      <c r="G17" s="82"/>
      <c r="H17" s="45"/>
      <c r="I17" s="45"/>
      <c r="J17" s="45"/>
      <c r="K17" s="45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9456</v>
      </c>
      <c r="AB17" s="268">
        <v>1849902504842</v>
      </c>
      <c r="AC17" s="2" t="s">
        <v>142</v>
      </c>
    </row>
    <row r="18" spans="1:29" s="2" customFormat="1" ht="16.2" customHeight="1">
      <c r="A18" s="29">
        <v>12</v>
      </c>
      <c r="B18" s="121">
        <v>45239</v>
      </c>
      <c r="C18" s="30" t="s">
        <v>63</v>
      </c>
      <c r="D18" s="31" t="s">
        <v>403</v>
      </c>
      <c r="E18" s="32" t="s">
        <v>404</v>
      </c>
      <c r="F18" s="29" t="s">
        <v>21</v>
      </c>
      <c r="G18" s="83"/>
      <c r="H18" s="35"/>
      <c r="I18" s="35"/>
      <c r="J18" s="35"/>
      <c r="K18" s="35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9484</v>
      </c>
      <c r="AB18" s="268">
        <v>1849902513086</v>
      </c>
      <c r="AC18" s="2" t="s">
        <v>67</v>
      </c>
    </row>
    <row r="19" spans="1:29" s="2" customFormat="1" ht="16.2" customHeight="1">
      <c r="A19" s="29">
        <v>13</v>
      </c>
      <c r="B19" s="121">
        <v>45240</v>
      </c>
      <c r="C19" s="30" t="s">
        <v>63</v>
      </c>
      <c r="D19" s="31" t="s">
        <v>405</v>
      </c>
      <c r="E19" s="32" t="s">
        <v>406</v>
      </c>
      <c r="F19" s="29" t="s">
        <v>25</v>
      </c>
      <c r="G19" s="76"/>
      <c r="H19" s="33"/>
      <c r="I19" s="33"/>
      <c r="J19" s="33"/>
      <c r="K19" s="33"/>
      <c r="L19" s="35"/>
      <c r="M19" s="35"/>
      <c r="N19" s="35"/>
      <c r="O19" s="35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9486</v>
      </c>
      <c r="AB19" s="268">
        <v>1849902479601</v>
      </c>
      <c r="AC19" s="2" t="s">
        <v>142</v>
      </c>
    </row>
    <row r="20" spans="1:29" s="2" customFormat="1" ht="16.2" customHeight="1">
      <c r="A20" s="29">
        <v>14</v>
      </c>
      <c r="B20" s="121">
        <v>45241</v>
      </c>
      <c r="C20" s="30" t="s">
        <v>63</v>
      </c>
      <c r="D20" s="46" t="s">
        <v>407</v>
      </c>
      <c r="E20" s="32" t="s">
        <v>408</v>
      </c>
      <c r="F20" s="29" t="s">
        <v>22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9492</v>
      </c>
      <c r="AB20" s="268">
        <v>1849902528156</v>
      </c>
      <c r="AC20" s="2" t="s">
        <v>142</v>
      </c>
    </row>
    <row r="21" spans="1:29" s="2" customFormat="1" ht="16.2" customHeight="1">
      <c r="A21" s="37">
        <v>15</v>
      </c>
      <c r="B21" s="122">
        <v>45242</v>
      </c>
      <c r="C21" s="38" t="s">
        <v>63</v>
      </c>
      <c r="D21" s="39" t="s">
        <v>409</v>
      </c>
      <c r="E21" s="40" t="s">
        <v>410</v>
      </c>
      <c r="F21" s="37" t="s">
        <v>23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9495</v>
      </c>
      <c r="AB21" s="268">
        <v>1849902505059</v>
      </c>
      <c r="AC21" s="2" t="s">
        <v>141</v>
      </c>
    </row>
    <row r="22" spans="1:29" s="2" customFormat="1" ht="16.2" customHeight="1">
      <c r="A22" s="21">
        <v>16</v>
      </c>
      <c r="B22" s="123">
        <v>45243</v>
      </c>
      <c r="C22" s="22" t="s">
        <v>63</v>
      </c>
      <c r="D22" s="23" t="s">
        <v>411</v>
      </c>
      <c r="E22" s="24" t="s">
        <v>412</v>
      </c>
      <c r="F22" s="25" t="s">
        <v>24</v>
      </c>
      <c r="G22" s="82"/>
      <c r="H22" s="45"/>
      <c r="I22" s="45"/>
      <c r="J22" s="45"/>
      <c r="K22" s="45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9562</v>
      </c>
      <c r="AB22" s="268">
        <v>1849902489495</v>
      </c>
      <c r="AC22" s="2" t="s">
        <v>67</v>
      </c>
    </row>
    <row r="23" spans="1:29" s="2" customFormat="1" ht="16.2" customHeight="1">
      <c r="A23" s="29">
        <v>17</v>
      </c>
      <c r="B23" s="121">
        <v>45244</v>
      </c>
      <c r="C23" s="30" t="s">
        <v>63</v>
      </c>
      <c r="D23" s="31" t="s">
        <v>413</v>
      </c>
      <c r="E23" s="32" t="s">
        <v>414</v>
      </c>
      <c r="F23" s="29" t="s">
        <v>21</v>
      </c>
      <c r="G23" s="83"/>
      <c r="H23" s="35"/>
      <c r="I23" s="35"/>
      <c r="J23" s="35"/>
      <c r="K23" s="35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9572</v>
      </c>
      <c r="AB23" s="268">
        <v>1839100021921</v>
      </c>
      <c r="AC23" s="2" t="s">
        <v>67</v>
      </c>
    </row>
    <row r="24" spans="1:29" s="2" customFormat="1" ht="16.2" customHeight="1">
      <c r="A24" s="29">
        <v>18</v>
      </c>
      <c r="B24" s="121">
        <v>45245</v>
      </c>
      <c r="C24" s="30" t="s">
        <v>63</v>
      </c>
      <c r="D24" s="31" t="s">
        <v>415</v>
      </c>
      <c r="E24" s="32" t="s">
        <v>416</v>
      </c>
      <c r="F24" s="29" t="s">
        <v>25</v>
      </c>
      <c r="G24" s="76"/>
      <c r="H24" s="33"/>
      <c r="I24" s="33"/>
      <c r="J24" s="33"/>
      <c r="K24" s="33"/>
      <c r="L24" s="35"/>
      <c r="M24" s="35"/>
      <c r="N24" s="35"/>
      <c r="O24" s="35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9588</v>
      </c>
      <c r="AB24" s="268">
        <v>1849902516841</v>
      </c>
      <c r="AC24" s="2" t="s">
        <v>67</v>
      </c>
    </row>
    <row r="25" spans="1:29" s="2" customFormat="1" ht="16.2" customHeight="1">
      <c r="A25" s="29">
        <v>19</v>
      </c>
      <c r="B25" s="121">
        <v>45246</v>
      </c>
      <c r="C25" s="30" t="s">
        <v>63</v>
      </c>
      <c r="D25" s="31" t="s">
        <v>417</v>
      </c>
      <c r="E25" s="32" t="s">
        <v>418</v>
      </c>
      <c r="F25" s="29" t="s">
        <v>22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9592</v>
      </c>
      <c r="AB25" s="268">
        <v>1909803944240</v>
      </c>
      <c r="AC25" s="2" t="s">
        <v>67</v>
      </c>
    </row>
    <row r="26" spans="1:29" s="2" customFormat="1" ht="16.5" customHeight="1">
      <c r="A26" s="37">
        <v>20</v>
      </c>
      <c r="B26" s="122">
        <v>45247</v>
      </c>
      <c r="C26" s="38" t="s">
        <v>64</v>
      </c>
      <c r="D26" s="39" t="s">
        <v>419</v>
      </c>
      <c r="E26" s="40" t="s">
        <v>420</v>
      </c>
      <c r="F26" s="37" t="s">
        <v>23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9006</v>
      </c>
      <c r="AB26" s="268">
        <v>1849902493522</v>
      </c>
      <c r="AC26" s="2" t="s">
        <v>67</v>
      </c>
    </row>
    <row r="27" spans="1:29" s="2" customFormat="1" ht="16.2" customHeight="1">
      <c r="A27" s="21">
        <v>21</v>
      </c>
      <c r="B27" s="123">
        <v>45248</v>
      </c>
      <c r="C27" s="47" t="s">
        <v>64</v>
      </c>
      <c r="D27" s="48" t="s">
        <v>421</v>
      </c>
      <c r="E27" s="49" t="s">
        <v>422</v>
      </c>
      <c r="F27" s="25" t="s">
        <v>24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9131</v>
      </c>
      <c r="AB27" s="268">
        <v>2849901051346</v>
      </c>
      <c r="AC27" s="2" t="s">
        <v>141</v>
      </c>
    </row>
    <row r="28" spans="1:29" s="2" customFormat="1" ht="16.2" customHeight="1">
      <c r="A28" s="29">
        <v>22</v>
      </c>
      <c r="B28" s="121">
        <v>45249</v>
      </c>
      <c r="C28" s="53" t="s">
        <v>64</v>
      </c>
      <c r="D28" s="31" t="s">
        <v>423</v>
      </c>
      <c r="E28" s="32" t="s">
        <v>424</v>
      </c>
      <c r="F28" s="29" t="s">
        <v>21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9132</v>
      </c>
      <c r="AB28" s="268">
        <v>1849902522182</v>
      </c>
      <c r="AC28" s="2" t="s">
        <v>142</v>
      </c>
    </row>
    <row r="29" spans="1:29" s="2" customFormat="1" ht="16.2" customHeight="1">
      <c r="A29" s="29">
        <v>23</v>
      </c>
      <c r="B29" s="121">
        <v>45250</v>
      </c>
      <c r="C29" s="30" t="s">
        <v>64</v>
      </c>
      <c r="D29" s="54" t="s">
        <v>425</v>
      </c>
      <c r="E29" s="55" t="s">
        <v>367</v>
      </c>
      <c r="F29" s="29" t="s">
        <v>25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9193</v>
      </c>
      <c r="AB29" s="268">
        <v>1849902540881</v>
      </c>
      <c r="AC29" s="2" t="s">
        <v>143</v>
      </c>
    </row>
    <row r="30" spans="1:29" s="2" customFormat="1" ht="16.2" customHeight="1">
      <c r="A30" s="29">
        <v>24</v>
      </c>
      <c r="B30" s="121">
        <v>45251</v>
      </c>
      <c r="C30" s="30" t="s">
        <v>64</v>
      </c>
      <c r="D30" s="31" t="s">
        <v>426</v>
      </c>
      <c r="E30" s="32" t="s">
        <v>427</v>
      </c>
      <c r="F30" s="29" t="s">
        <v>22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9247</v>
      </c>
      <c r="AB30" s="268">
        <v>1819900970382</v>
      </c>
      <c r="AC30" s="2" t="s">
        <v>451</v>
      </c>
    </row>
    <row r="31" spans="1:29" s="2" customFormat="1" ht="16.2" customHeight="1">
      <c r="A31" s="37">
        <v>25</v>
      </c>
      <c r="B31" s="122">
        <v>45252</v>
      </c>
      <c r="C31" s="56" t="s">
        <v>64</v>
      </c>
      <c r="D31" s="57" t="s">
        <v>428</v>
      </c>
      <c r="E31" s="58" t="s">
        <v>429</v>
      </c>
      <c r="F31" s="37" t="s">
        <v>23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9276</v>
      </c>
      <c r="AB31" s="268">
        <v>1849902468650</v>
      </c>
      <c r="AC31" s="2" t="s">
        <v>145</v>
      </c>
    </row>
    <row r="32" spans="1:29" s="2" customFormat="1" ht="16.2" customHeight="1">
      <c r="A32" s="21">
        <v>26</v>
      </c>
      <c r="B32" s="123">
        <v>45253</v>
      </c>
      <c r="C32" s="22" t="s">
        <v>64</v>
      </c>
      <c r="D32" s="23" t="s">
        <v>430</v>
      </c>
      <c r="E32" s="24" t="s">
        <v>431</v>
      </c>
      <c r="F32" s="25" t="s">
        <v>24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9279</v>
      </c>
      <c r="AB32" s="268">
        <v>1849300203852</v>
      </c>
      <c r="AC32" s="2" t="s">
        <v>67</v>
      </c>
    </row>
    <row r="33" spans="1:29" s="2" customFormat="1" ht="16.2" customHeight="1">
      <c r="A33" s="29">
        <v>27</v>
      </c>
      <c r="B33" s="121">
        <v>45254</v>
      </c>
      <c r="C33" s="30" t="s">
        <v>64</v>
      </c>
      <c r="D33" s="31" t="s">
        <v>432</v>
      </c>
      <c r="E33" s="32" t="s">
        <v>433</v>
      </c>
      <c r="F33" s="29" t="s">
        <v>21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9309</v>
      </c>
      <c r="AB33" s="268">
        <v>1849902433201</v>
      </c>
      <c r="AC33" s="2" t="s">
        <v>141</v>
      </c>
    </row>
    <row r="34" spans="1:29" s="2" customFormat="1" ht="16.2" customHeight="1">
      <c r="A34" s="29">
        <v>28</v>
      </c>
      <c r="B34" s="121">
        <v>45255</v>
      </c>
      <c r="C34" s="30" t="s">
        <v>64</v>
      </c>
      <c r="D34" s="31" t="s">
        <v>434</v>
      </c>
      <c r="E34" s="32" t="s">
        <v>435</v>
      </c>
      <c r="F34" s="29" t="s">
        <v>25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9319</v>
      </c>
      <c r="AB34" s="268">
        <v>1849902516000</v>
      </c>
      <c r="AC34" s="2" t="s">
        <v>72</v>
      </c>
    </row>
    <row r="35" spans="1:29" s="2" customFormat="1" ht="16.2" customHeight="1">
      <c r="A35" s="29">
        <v>29</v>
      </c>
      <c r="B35" s="121">
        <v>45256</v>
      </c>
      <c r="C35" s="30" t="s">
        <v>64</v>
      </c>
      <c r="D35" s="31" t="s">
        <v>284</v>
      </c>
      <c r="E35" s="32" t="s">
        <v>436</v>
      </c>
      <c r="F35" s="29" t="s">
        <v>22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9365</v>
      </c>
      <c r="AB35" s="268">
        <v>1849902480251</v>
      </c>
      <c r="AC35" s="2" t="s">
        <v>67</v>
      </c>
    </row>
    <row r="36" spans="1:29" s="2" customFormat="1" ht="16.350000000000001" customHeight="1">
      <c r="A36" s="37">
        <v>30</v>
      </c>
      <c r="B36" s="122">
        <v>45257</v>
      </c>
      <c r="C36" s="38" t="s">
        <v>64</v>
      </c>
      <c r="D36" s="39" t="s">
        <v>437</v>
      </c>
      <c r="E36" s="40" t="s">
        <v>438</v>
      </c>
      <c r="F36" s="37" t="s">
        <v>23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9391</v>
      </c>
      <c r="AB36" s="268">
        <v>1849902539212</v>
      </c>
      <c r="AC36" s="2" t="s">
        <v>237</v>
      </c>
    </row>
    <row r="37" spans="1:29" s="2" customFormat="1" ht="15.75" customHeight="1">
      <c r="A37" s="21">
        <v>31</v>
      </c>
      <c r="B37" s="123">
        <v>45258</v>
      </c>
      <c r="C37" s="47" t="s">
        <v>64</v>
      </c>
      <c r="D37" s="62" t="s">
        <v>439</v>
      </c>
      <c r="E37" s="63" t="s">
        <v>440</v>
      </c>
      <c r="F37" s="25" t="s">
        <v>24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9473</v>
      </c>
      <c r="AB37" s="268">
        <v>1849902513663</v>
      </c>
      <c r="AC37" s="2" t="s">
        <v>65</v>
      </c>
    </row>
    <row r="38" spans="1:29" s="2" customFormat="1" ht="16.2" customHeight="1">
      <c r="A38" s="29">
        <v>32</v>
      </c>
      <c r="B38" s="121">
        <v>45259</v>
      </c>
      <c r="C38" s="30" t="s">
        <v>64</v>
      </c>
      <c r="D38" s="31" t="s">
        <v>441</v>
      </c>
      <c r="E38" s="32" t="s">
        <v>442</v>
      </c>
      <c r="F38" s="29" t="s">
        <v>21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9515</v>
      </c>
      <c r="AB38" s="268">
        <v>1849902491791</v>
      </c>
      <c r="AC38" s="2" t="s">
        <v>67</v>
      </c>
    </row>
    <row r="39" spans="1:29" s="2" customFormat="1" ht="16.2" customHeight="1">
      <c r="A39" s="29">
        <v>33</v>
      </c>
      <c r="B39" s="121">
        <v>45260</v>
      </c>
      <c r="C39" s="30" t="s">
        <v>64</v>
      </c>
      <c r="D39" s="31" t="s">
        <v>443</v>
      </c>
      <c r="E39" s="32" t="s">
        <v>444</v>
      </c>
      <c r="F39" s="29" t="s">
        <v>25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9533</v>
      </c>
      <c r="AB39" s="268">
        <v>1849902554807</v>
      </c>
      <c r="AC39" s="2" t="s">
        <v>144</v>
      </c>
    </row>
    <row r="40" spans="1:29" s="2" customFormat="1" ht="16.350000000000001" customHeight="1">
      <c r="A40" s="29">
        <v>34</v>
      </c>
      <c r="B40" s="121">
        <v>45261</v>
      </c>
      <c r="C40" s="30" t="s">
        <v>64</v>
      </c>
      <c r="D40" s="31" t="s">
        <v>445</v>
      </c>
      <c r="E40" s="32" t="s">
        <v>236</v>
      </c>
      <c r="F40" s="29" t="s">
        <v>22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9545</v>
      </c>
      <c r="AB40" s="268">
        <v>1809902866736</v>
      </c>
      <c r="AC40" s="2" t="s">
        <v>69</v>
      </c>
    </row>
    <row r="41" spans="1:29" s="2" customFormat="1" ht="16.350000000000001" customHeight="1">
      <c r="A41" s="37">
        <v>35</v>
      </c>
      <c r="B41" s="122">
        <v>45262</v>
      </c>
      <c r="C41" s="38" t="s">
        <v>64</v>
      </c>
      <c r="D41" s="39" t="s">
        <v>446</v>
      </c>
      <c r="E41" s="40" t="s">
        <v>447</v>
      </c>
      <c r="F41" s="37" t="s">
        <v>23</v>
      </c>
      <c r="G41" s="77"/>
      <c r="H41" s="41"/>
      <c r="I41" s="41"/>
      <c r="J41" s="41"/>
      <c r="K41" s="41"/>
      <c r="L41" s="41"/>
      <c r="M41" s="41"/>
      <c r="N41" s="41"/>
      <c r="O41" s="41"/>
      <c r="P41" s="42"/>
      <c r="Q41" s="42"/>
      <c r="R41" s="42"/>
      <c r="S41" s="42"/>
      <c r="T41" s="42"/>
      <c r="U41" s="42"/>
      <c r="V41" s="42"/>
      <c r="W41" s="42"/>
      <c r="X41" s="43"/>
      <c r="Y41" s="108"/>
      <c r="AA41" s="9">
        <v>9635</v>
      </c>
      <c r="AB41" s="268">
        <v>1849902550551</v>
      </c>
      <c r="AC41" s="2" t="s">
        <v>66</v>
      </c>
    </row>
    <row r="42" spans="1:29" s="2" customFormat="1" ht="16.350000000000001" customHeight="1">
      <c r="A42" s="202">
        <v>36</v>
      </c>
      <c r="B42" s="226">
        <v>45263</v>
      </c>
      <c r="C42" s="203" t="s">
        <v>64</v>
      </c>
      <c r="D42" s="204" t="s">
        <v>448</v>
      </c>
      <c r="E42" s="205" t="s">
        <v>449</v>
      </c>
      <c r="F42" s="206" t="s">
        <v>24</v>
      </c>
      <c r="G42" s="207"/>
      <c r="H42" s="208"/>
      <c r="I42" s="208"/>
      <c r="J42" s="208"/>
      <c r="K42" s="208"/>
      <c r="L42" s="208"/>
      <c r="M42" s="208"/>
      <c r="N42" s="208"/>
      <c r="O42" s="208"/>
      <c r="P42" s="209"/>
      <c r="Q42" s="209"/>
      <c r="R42" s="209"/>
      <c r="S42" s="209"/>
      <c r="T42" s="209"/>
      <c r="U42" s="209"/>
      <c r="V42" s="209"/>
      <c r="W42" s="209"/>
      <c r="X42" s="210"/>
      <c r="Y42" s="211"/>
      <c r="AA42" s="9">
        <v>9638</v>
      </c>
      <c r="AB42" s="268">
        <v>1849300189604</v>
      </c>
      <c r="AC42" s="2" t="s">
        <v>452</v>
      </c>
    </row>
    <row r="43" spans="1:29" s="2" customFormat="1" ht="6" customHeight="1">
      <c r="A43" s="66"/>
      <c r="B43" s="124"/>
      <c r="C43" s="125"/>
      <c r="D43" s="126"/>
      <c r="E43" s="12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5"/>
      <c r="Q43" s="65"/>
      <c r="R43" s="65"/>
      <c r="S43" s="65"/>
      <c r="T43" s="65"/>
      <c r="U43" s="65"/>
      <c r="V43" s="65"/>
      <c r="W43" s="65"/>
      <c r="X43" s="116"/>
      <c r="Y43" s="116"/>
      <c r="AA43" s="9"/>
      <c r="AB43" s="268"/>
    </row>
    <row r="44" spans="1:29" s="2" customFormat="1" ht="16.2" customHeight="1">
      <c r="A44" s="65"/>
      <c r="B44" s="69" t="s">
        <v>32</v>
      </c>
      <c r="C44" s="66"/>
      <c r="E44" s="66">
        <f>I44+O44</f>
        <v>36</v>
      </c>
      <c r="F44" s="67" t="s">
        <v>6</v>
      </c>
      <c r="G44" s="69" t="s">
        <v>11</v>
      </c>
      <c r="H44" s="69"/>
      <c r="I44" s="66">
        <f>COUNTIF($C$7:$C$42,"ช")</f>
        <v>19</v>
      </c>
      <c r="J44" s="65"/>
      <c r="K44" s="68" t="s">
        <v>8</v>
      </c>
      <c r="L44" s="69"/>
      <c r="M44" s="188" t="s">
        <v>7</v>
      </c>
      <c r="N44" s="188"/>
      <c r="O44" s="66">
        <f>COUNTIF($C$7:$C$42,"ญ")</f>
        <v>17</v>
      </c>
      <c r="P44" s="65"/>
      <c r="Q44" s="68" t="s">
        <v>8</v>
      </c>
      <c r="X44" s="65"/>
      <c r="Y44" s="65"/>
      <c r="AA44" s="9"/>
      <c r="AB44" s="268"/>
    </row>
    <row r="45" spans="1:29" s="2" customFormat="1" ht="17.100000000000001" hidden="1" customHeight="1">
      <c r="A45" s="11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AA45" s="9"/>
      <c r="AB45" s="268"/>
    </row>
    <row r="46" spans="1:29" ht="15" hidden="1" customHeight="1">
      <c r="A46" s="11"/>
      <c r="B46" s="84"/>
      <c r="C46" s="85"/>
      <c r="D46" s="162" t="s">
        <v>21</v>
      </c>
      <c r="E46" s="162">
        <f>COUNTIF($F$7:$F$42,"แดง")</f>
        <v>7</v>
      </c>
      <c r="F46" s="85"/>
      <c r="G46" s="85"/>
      <c r="H46" s="85"/>
      <c r="I46" s="85"/>
      <c r="J46" s="85"/>
      <c r="K46" s="85"/>
      <c r="L46" s="85"/>
      <c r="M46" s="85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9" ht="15" hidden="1" customHeight="1">
      <c r="A47" s="11"/>
      <c r="B47" s="84"/>
      <c r="C47" s="85"/>
      <c r="D47" s="162" t="s">
        <v>22</v>
      </c>
      <c r="E47" s="162">
        <f>COUNTIF($F$7:$F$42,"เหลือง")</f>
        <v>7</v>
      </c>
      <c r="F47" s="85"/>
      <c r="G47" s="85"/>
      <c r="H47" s="85"/>
      <c r="I47" s="85"/>
      <c r="J47" s="85"/>
      <c r="K47" s="85"/>
      <c r="L47" s="85"/>
      <c r="M47" s="85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9" ht="15" hidden="1" customHeight="1">
      <c r="A48" s="11"/>
      <c r="B48" s="84"/>
      <c r="C48" s="85"/>
      <c r="D48" s="162" t="s">
        <v>23</v>
      </c>
      <c r="E48" s="162">
        <f>COUNTIF($F$7:$F$42,"น้ำเงิน")</f>
        <v>7</v>
      </c>
      <c r="F48" s="85"/>
      <c r="G48" s="85"/>
      <c r="H48" s="85"/>
      <c r="I48" s="85"/>
      <c r="J48" s="85"/>
      <c r="K48" s="85"/>
      <c r="L48" s="85"/>
      <c r="M48" s="85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5" hidden="1" customHeight="1">
      <c r="A49" s="11"/>
      <c r="B49" s="84"/>
      <c r="C49" s="85"/>
      <c r="D49" s="162" t="s">
        <v>24</v>
      </c>
      <c r="E49" s="162">
        <f>COUNTIF($F$7:$F$42,"ม่วง")</f>
        <v>8</v>
      </c>
      <c r="F49" s="85"/>
      <c r="G49" s="85"/>
      <c r="H49" s="85"/>
      <c r="I49" s="85"/>
      <c r="J49" s="85"/>
      <c r="K49" s="85"/>
      <c r="L49" s="85"/>
      <c r="M49" s="85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5" hidden="1" customHeight="1">
      <c r="A50" s="11"/>
      <c r="B50" s="84"/>
      <c r="C50" s="85"/>
      <c r="D50" s="162" t="s">
        <v>25</v>
      </c>
      <c r="E50" s="162">
        <f>COUNTIF($F$7:$F$42,"ฟ้า")</f>
        <v>7</v>
      </c>
      <c r="F50" s="85"/>
      <c r="G50" s="85"/>
      <c r="H50" s="85"/>
      <c r="I50" s="85"/>
      <c r="J50" s="85"/>
      <c r="K50" s="85"/>
      <c r="L50" s="85"/>
      <c r="M50" s="85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5" hidden="1" customHeight="1">
      <c r="A51" s="11"/>
      <c r="B51" s="84"/>
      <c r="C51" s="85"/>
      <c r="D51" s="162" t="s">
        <v>5</v>
      </c>
      <c r="E51" s="162">
        <f>SUM(E46:E50)</f>
        <v>36</v>
      </c>
      <c r="F51" s="85"/>
      <c r="G51" s="85"/>
      <c r="H51" s="85"/>
      <c r="I51" s="85"/>
      <c r="J51" s="85"/>
      <c r="K51" s="85"/>
      <c r="L51" s="85"/>
      <c r="M51" s="85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5" customHeight="1">
      <c r="B52" s="86"/>
      <c r="C52" s="87"/>
      <c r="D52" s="88"/>
      <c r="E52" s="88"/>
      <c r="F52" s="89"/>
      <c r="G52" s="89"/>
      <c r="H52" s="89"/>
      <c r="I52" s="89"/>
      <c r="J52" s="89"/>
      <c r="K52" s="89"/>
      <c r="L52" s="89"/>
      <c r="M52" s="89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2"/>
  <sheetViews>
    <sheetView topLeftCell="A31" zoomScale="130" zoomScaleNormal="130" workbookViewId="0">
      <selection activeCell="B7" sqref="B7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9.125" style="260" hidden="1" customWidth="1"/>
    <col min="28" max="28" width="18" style="271" hidden="1" customWidth="1"/>
    <col min="29" max="29" width="21.25" style="1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ม.1'!B12</f>
        <v>นางสาวสรัญพร สุขเวช</v>
      </c>
      <c r="AA1" s="159"/>
      <c r="AB1" s="256"/>
    </row>
    <row r="2" spans="1:29" s="10" customFormat="1" ht="18" customHeight="1">
      <c r="B2" s="103" t="s">
        <v>44</v>
      </c>
      <c r="C2" s="95"/>
      <c r="D2" s="96"/>
      <c r="E2" s="101" t="s">
        <v>52</v>
      </c>
      <c r="M2" s="10" t="s">
        <v>43</v>
      </c>
      <c r="R2" s="10" t="str">
        <f>'ยอด ม.1'!B13</f>
        <v>นางสาวชุติมา  แซ่ตั้ง</v>
      </c>
      <c r="AA2" s="159"/>
      <c r="AB2" s="256"/>
    </row>
    <row r="3" spans="1:29" s="12" customFormat="1" ht="17.25" customHeight="1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ม.1'!F12</f>
        <v>637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2" customFormat="1" ht="15.75" customHeight="1">
      <c r="A7" s="21">
        <v>1</v>
      </c>
      <c r="B7" s="123">
        <v>45264</v>
      </c>
      <c r="C7" s="22" t="s">
        <v>63</v>
      </c>
      <c r="D7" s="23" t="s">
        <v>453</v>
      </c>
      <c r="E7" s="24" t="s">
        <v>454</v>
      </c>
      <c r="F7" s="25" t="s">
        <v>21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106"/>
      <c r="AA7" s="9">
        <v>11086</v>
      </c>
      <c r="AB7" s="268">
        <v>1807800118607</v>
      </c>
      <c r="AC7" s="2" t="s">
        <v>66</v>
      </c>
    </row>
    <row r="8" spans="1:29" s="2" customFormat="1" ht="16.2" customHeight="1">
      <c r="A8" s="29">
        <v>2</v>
      </c>
      <c r="B8" s="121">
        <v>45265</v>
      </c>
      <c r="C8" s="30" t="s">
        <v>63</v>
      </c>
      <c r="D8" s="31" t="s">
        <v>455</v>
      </c>
      <c r="E8" s="32" t="s">
        <v>456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107"/>
      <c r="AA8" s="9">
        <v>11094</v>
      </c>
      <c r="AB8" s="268">
        <v>1849902518096</v>
      </c>
      <c r="AC8" s="2" t="s">
        <v>77</v>
      </c>
    </row>
    <row r="9" spans="1:29" s="2" customFormat="1" ht="16.2" customHeight="1">
      <c r="A9" s="29">
        <v>3</v>
      </c>
      <c r="B9" s="121">
        <v>45266</v>
      </c>
      <c r="C9" s="30" t="s">
        <v>63</v>
      </c>
      <c r="D9" s="31" t="s">
        <v>457</v>
      </c>
      <c r="E9" s="32" t="s">
        <v>458</v>
      </c>
      <c r="F9" s="29" t="s">
        <v>22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107"/>
      <c r="AA9" s="9">
        <v>11104</v>
      </c>
      <c r="AB9" s="268">
        <v>1849902542710</v>
      </c>
      <c r="AC9" s="2" t="s">
        <v>161</v>
      </c>
    </row>
    <row r="10" spans="1:29" s="2" customFormat="1" ht="16.2" customHeight="1">
      <c r="A10" s="29">
        <v>4</v>
      </c>
      <c r="B10" s="121">
        <v>45267</v>
      </c>
      <c r="C10" s="30" t="s">
        <v>63</v>
      </c>
      <c r="D10" s="31" t="s">
        <v>459</v>
      </c>
      <c r="E10" s="32" t="s">
        <v>460</v>
      </c>
      <c r="F10" s="29" t="s">
        <v>23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107"/>
      <c r="AA10" s="9">
        <v>11105</v>
      </c>
      <c r="AB10" s="268">
        <v>1849902460861</v>
      </c>
      <c r="AC10" s="2" t="s">
        <v>148</v>
      </c>
    </row>
    <row r="11" spans="1:29" s="2" customFormat="1" ht="16.2" customHeight="1">
      <c r="A11" s="37">
        <v>5</v>
      </c>
      <c r="B11" s="122">
        <v>45268</v>
      </c>
      <c r="C11" s="38" t="s">
        <v>63</v>
      </c>
      <c r="D11" s="39" t="s">
        <v>461</v>
      </c>
      <c r="E11" s="40" t="s">
        <v>462</v>
      </c>
      <c r="F11" s="37" t="s">
        <v>24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108"/>
      <c r="AA11" s="9">
        <v>11142</v>
      </c>
      <c r="AB11" s="268">
        <v>1849902432426</v>
      </c>
      <c r="AC11" s="2" t="s">
        <v>150</v>
      </c>
    </row>
    <row r="12" spans="1:29" s="2" customFormat="1" ht="16.2" customHeight="1">
      <c r="A12" s="21">
        <v>6</v>
      </c>
      <c r="B12" s="123">
        <v>45269</v>
      </c>
      <c r="C12" s="22" t="s">
        <v>63</v>
      </c>
      <c r="D12" s="23" t="s">
        <v>463</v>
      </c>
      <c r="E12" s="24" t="s">
        <v>318</v>
      </c>
      <c r="F12" s="25" t="s">
        <v>21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106"/>
      <c r="AA12" s="9">
        <v>11194</v>
      </c>
      <c r="AB12" s="268">
        <v>1849902528164</v>
      </c>
      <c r="AC12" s="2" t="s">
        <v>77</v>
      </c>
    </row>
    <row r="13" spans="1:29" s="2" customFormat="1" ht="16.2" customHeight="1">
      <c r="A13" s="29">
        <v>7</v>
      </c>
      <c r="B13" s="121">
        <v>45270</v>
      </c>
      <c r="C13" s="30" t="s">
        <v>63</v>
      </c>
      <c r="D13" s="31" t="s">
        <v>464</v>
      </c>
      <c r="E13" s="32" t="s">
        <v>465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107"/>
      <c r="AA13" s="9">
        <v>11243</v>
      </c>
      <c r="AB13" s="268">
        <v>1849902473238</v>
      </c>
      <c r="AC13" s="2" t="s">
        <v>66</v>
      </c>
    </row>
    <row r="14" spans="1:29" s="2" customFormat="1" ht="16.2" customHeight="1">
      <c r="A14" s="29">
        <v>8</v>
      </c>
      <c r="B14" s="121">
        <v>45271</v>
      </c>
      <c r="C14" s="30" t="s">
        <v>63</v>
      </c>
      <c r="D14" s="31" t="s">
        <v>466</v>
      </c>
      <c r="E14" s="32" t="s">
        <v>467</v>
      </c>
      <c r="F14" s="29" t="s">
        <v>22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107"/>
      <c r="AA14" s="9">
        <v>11283</v>
      </c>
      <c r="AB14" s="268">
        <v>1839902342371</v>
      </c>
      <c r="AC14" s="2" t="s">
        <v>68</v>
      </c>
    </row>
    <row r="15" spans="1:29" s="2" customFormat="1" ht="16.2" customHeight="1">
      <c r="A15" s="29">
        <v>9</v>
      </c>
      <c r="B15" s="121">
        <v>45272</v>
      </c>
      <c r="C15" s="30" t="s">
        <v>63</v>
      </c>
      <c r="D15" s="31" t="s">
        <v>250</v>
      </c>
      <c r="E15" s="32" t="s">
        <v>468</v>
      </c>
      <c r="F15" s="29" t="s">
        <v>23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107"/>
      <c r="AA15" s="9">
        <v>11289</v>
      </c>
      <c r="AB15" s="268">
        <v>1101700552314</v>
      </c>
      <c r="AC15" s="2" t="s">
        <v>67</v>
      </c>
    </row>
    <row r="16" spans="1:29" s="2" customFormat="1" ht="16.2" customHeight="1">
      <c r="A16" s="37">
        <v>10</v>
      </c>
      <c r="B16" s="122">
        <v>45273</v>
      </c>
      <c r="C16" s="38" t="s">
        <v>63</v>
      </c>
      <c r="D16" s="39" t="s">
        <v>469</v>
      </c>
      <c r="E16" s="40" t="s">
        <v>470</v>
      </c>
      <c r="F16" s="37" t="s">
        <v>24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108"/>
      <c r="AA16" s="9">
        <v>11299</v>
      </c>
      <c r="AB16" s="268">
        <v>1849902548611</v>
      </c>
      <c r="AC16" s="2" t="s">
        <v>67</v>
      </c>
    </row>
    <row r="17" spans="1:29" s="2" customFormat="1" ht="16.2" customHeight="1">
      <c r="A17" s="21">
        <v>11</v>
      </c>
      <c r="B17" s="123">
        <v>45274</v>
      </c>
      <c r="C17" s="22" t="s">
        <v>63</v>
      </c>
      <c r="D17" s="23" t="s">
        <v>471</v>
      </c>
      <c r="E17" s="24" t="s">
        <v>472</v>
      </c>
      <c r="F17" s="25" t="s">
        <v>21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106"/>
      <c r="AA17" s="9">
        <v>11327</v>
      </c>
      <c r="AB17" s="268">
        <v>1849902467891</v>
      </c>
      <c r="AC17" s="2" t="s">
        <v>141</v>
      </c>
    </row>
    <row r="18" spans="1:29" s="2" customFormat="1" ht="16.2" customHeight="1">
      <c r="A18" s="29">
        <v>12</v>
      </c>
      <c r="B18" s="121">
        <v>45275</v>
      </c>
      <c r="C18" s="30" t="s">
        <v>63</v>
      </c>
      <c r="D18" s="31" t="s">
        <v>473</v>
      </c>
      <c r="E18" s="32" t="s">
        <v>474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107"/>
      <c r="AA18" s="9">
        <v>11329</v>
      </c>
      <c r="AB18" s="268">
        <v>1849902462597</v>
      </c>
      <c r="AC18" s="2" t="s">
        <v>149</v>
      </c>
    </row>
    <row r="19" spans="1:29" s="2" customFormat="1" ht="16.2" customHeight="1">
      <c r="A19" s="29">
        <v>13</v>
      </c>
      <c r="B19" s="121">
        <v>45276</v>
      </c>
      <c r="C19" s="30" t="s">
        <v>63</v>
      </c>
      <c r="D19" s="46" t="s">
        <v>475</v>
      </c>
      <c r="E19" s="32" t="s">
        <v>476</v>
      </c>
      <c r="F19" s="29" t="s">
        <v>22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107"/>
      <c r="AA19" s="9">
        <v>11395</v>
      </c>
      <c r="AB19" s="268">
        <v>1859900456671</v>
      </c>
      <c r="AC19" s="2" t="s">
        <v>529</v>
      </c>
    </row>
    <row r="20" spans="1:29" s="2" customFormat="1" ht="15.9" customHeight="1">
      <c r="A20" s="29">
        <v>14</v>
      </c>
      <c r="B20" s="121">
        <v>45277</v>
      </c>
      <c r="C20" s="30" t="s">
        <v>63</v>
      </c>
      <c r="D20" s="31" t="s">
        <v>477</v>
      </c>
      <c r="E20" s="32" t="s">
        <v>478</v>
      </c>
      <c r="F20" s="29" t="s">
        <v>23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107"/>
      <c r="AA20" s="9">
        <v>11467</v>
      </c>
      <c r="AB20" s="268">
        <v>1849902503811</v>
      </c>
      <c r="AC20" s="2" t="s">
        <v>78</v>
      </c>
    </row>
    <row r="21" spans="1:29" s="2" customFormat="1" ht="16.2" customHeight="1">
      <c r="A21" s="37">
        <v>15</v>
      </c>
      <c r="B21" s="122">
        <v>45278</v>
      </c>
      <c r="C21" s="38" t="s">
        <v>63</v>
      </c>
      <c r="D21" s="39" t="s">
        <v>479</v>
      </c>
      <c r="E21" s="40" t="s">
        <v>480</v>
      </c>
      <c r="F21" s="37" t="s">
        <v>24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108"/>
      <c r="AA21" s="9">
        <v>11498</v>
      </c>
      <c r="AB21" s="268">
        <v>1849902568662</v>
      </c>
      <c r="AC21" s="2" t="s">
        <v>65</v>
      </c>
    </row>
    <row r="22" spans="1:29" s="2" customFormat="1" ht="16.2" customHeight="1">
      <c r="A22" s="21">
        <v>16</v>
      </c>
      <c r="B22" s="123">
        <v>45279</v>
      </c>
      <c r="C22" s="22" t="s">
        <v>63</v>
      </c>
      <c r="D22" s="23" t="s">
        <v>481</v>
      </c>
      <c r="E22" s="24" t="s">
        <v>482</v>
      </c>
      <c r="F22" s="25" t="s">
        <v>21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106"/>
      <c r="AA22" s="9">
        <v>11517</v>
      </c>
      <c r="AB22" s="268">
        <v>1849902548700</v>
      </c>
      <c r="AC22" s="2" t="s">
        <v>78</v>
      </c>
    </row>
    <row r="23" spans="1:29" s="2" customFormat="1" ht="15.75" customHeight="1">
      <c r="A23" s="29">
        <v>17</v>
      </c>
      <c r="B23" s="121">
        <v>45280</v>
      </c>
      <c r="C23" s="30" t="s">
        <v>63</v>
      </c>
      <c r="D23" s="31" t="s">
        <v>483</v>
      </c>
      <c r="E23" s="32" t="s">
        <v>484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107"/>
      <c r="AA23" s="9">
        <v>11522</v>
      </c>
      <c r="AB23" s="268">
        <v>1849902523014</v>
      </c>
      <c r="AC23" s="2" t="s">
        <v>72</v>
      </c>
    </row>
    <row r="24" spans="1:29" s="2" customFormat="1" ht="16.2" customHeight="1">
      <c r="A24" s="29">
        <v>18</v>
      </c>
      <c r="B24" s="121">
        <v>45281</v>
      </c>
      <c r="C24" s="30" t="s">
        <v>63</v>
      </c>
      <c r="D24" s="31" t="s">
        <v>485</v>
      </c>
      <c r="E24" s="32" t="s">
        <v>486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107"/>
      <c r="AA24" s="9">
        <v>11558</v>
      </c>
      <c r="AB24" s="268">
        <v>1849902495029</v>
      </c>
      <c r="AC24" s="2" t="s">
        <v>67</v>
      </c>
    </row>
    <row r="25" spans="1:29" s="2" customFormat="1" ht="16.2" customHeight="1">
      <c r="A25" s="29">
        <v>19</v>
      </c>
      <c r="B25" s="121">
        <v>45282</v>
      </c>
      <c r="C25" s="30" t="s">
        <v>63</v>
      </c>
      <c r="D25" s="31" t="s">
        <v>487</v>
      </c>
      <c r="E25" s="32" t="s">
        <v>488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107"/>
      <c r="AA25" s="9">
        <v>11643</v>
      </c>
      <c r="AB25" s="268">
        <v>1849902449990</v>
      </c>
      <c r="AC25" s="2" t="s">
        <v>149</v>
      </c>
    </row>
    <row r="26" spans="1:29" s="2" customFormat="1" ht="17.100000000000001" customHeight="1">
      <c r="A26" s="37">
        <v>20</v>
      </c>
      <c r="B26" s="122">
        <v>45283</v>
      </c>
      <c r="C26" s="38" t="s">
        <v>63</v>
      </c>
      <c r="D26" s="39" t="s">
        <v>489</v>
      </c>
      <c r="E26" s="40" t="s">
        <v>490</v>
      </c>
      <c r="F26" s="37" t="s">
        <v>24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108"/>
      <c r="AA26" s="9">
        <v>11679</v>
      </c>
      <c r="AB26" s="268">
        <v>1849902464581</v>
      </c>
      <c r="AC26" s="2" t="s">
        <v>67</v>
      </c>
    </row>
    <row r="27" spans="1:29" s="2" customFormat="1" ht="16.2" customHeight="1">
      <c r="A27" s="21">
        <v>21</v>
      </c>
      <c r="B27" s="123">
        <v>45284</v>
      </c>
      <c r="C27" s="47" t="s">
        <v>63</v>
      </c>
      <c r="D27" s="48" t="s">
        <v>491</v>
      </c>
      <c r="E27" s="49" t="s">
        <v>492</v>
      </c>
      <c r="F27" s="25" t="s">
        <v>21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109"/>
      <c r="AA27" s="9">
        <v>11697</v>
      </c>
      <c r="AB27" s="268">
        <v>1849902541128</v>
      </c>
      <c r="AC27" s="2" t="s">
        <v>67</v>
      </c>
    </row>
    <row r="28" spans="1:29" s="2" customFormat="1" ht="16.2" customHeight="1">
      <c r="A28" s="29">
        <v>22</v>
      </c>
      <c r="B28" s="121">
        <v>45285</v>
      </c>
      <c r="C28" s="53" t="s">
        <v>63</v>
      </c>
      <c r="D28" s="31" t="s">
        <v>493</v>
      </c>
      <c r="E28" s="32" t="s">
        <v>494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107"/>
      <c r="AA28" s="9">
        <v>11744</v>
      </c>
      <c r="AB28" s="268">
        <v>1849902521402</v>
      </c>
      <c r="AC28" s="2" t="s">
        <v>146</v>
      </c>
    </row>
    <row r="29" spans="1:29" s="2" customFormat="1" ht="16.2" customHeight="1">
      <c r="A29" s="29">
        <v>23</v>
      </c>
      <c r="B29" s="121">
        <v>45286</v>
      </c>
      <c r="C29" s="30" t="s">
        <v>63</v>
      </c>
      <c r="D29" s="54" t="s">
        <v>495</v>
      </c>
      <c r="E29" s="55" t="s">
        <v>496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107"/>
      <c r="AA29" s="9">
        <v>11761</v>
      </c>
      <c r="AB29" s="268">
        <v>1849902479627</v>
      </c>
      <c r="AC29" s="2" t="s">
        <v>78</v>
      </c>
    </row>
    <row r="30" spans="1:29" s="2" customFormat="1" ht="16.2" customHeight="1">
      <c r="A30" s="29">
        <v>24</v>
      </c>
      <c r="B30" s="121">
        <v>45287</v>
      </c>
      <c r="C30" s="30" t="s">
        <v>64</v>
      </c>
      <c r="D30" s="31" t="s">
        <v>497</v>
      </c>
      <c r="E30" s="32" t="s">
        <v>498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107"/>
      <c r="AA30" s="9">
        <v>11048</v>
      </c>
      <c r="AB30" s="268">
        <v>1869900892055</v>
      </c>
      <c r="AC30" s="2" t="s">
        <v>67</v>
      </c>
    </row>
    <row r="31" spans="1:29" s="2" customFormat="1" ht="16.2" customHeight="1">
      <c r="A31" s="37">
        <v>25</v>
      </c>
      <c r="B31" s="122">
        <v>45288</v>
      </c>
      <c r="C31" s="56" t="s">
        <v>64</v>
      </c>
      <c r="D31" s="57" t="s">
        <v>497</v>
      </c>
      <c r="E31" s="58" t="s">
        <v>499</v>
      </c>
      <c r="F31" s="37" t="s">
        <v>24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110"/>
      <c r="AA31" s="9">
        <v>11047</v>
      </c>
      <c r="AB31" s="268">
        <v>1849902528687</v>
      </c>
      <c r="AC31" s="2" t="s">
        <v>65</v>
      </c>
    </row>
    <row r="32" spans="1:29" s="2" customFormat="1" ht="16.2" customHeight="1">
      <c r="A32" s="21">
        <v>26</v>
      </c>
      <c r="B32" s="123">
        <v>45289</v>
      </c>
      <c r="C32" s="22" t="s">
        <v>64</v>
      </c>
      <c r="D32" s="23" t="s">
        <v>500</v>
      </c>
      <c r="E32" s="24" t="s">
        <v>501</v>
      </c>
      <c r="F32" s="25" t="s">
        <v>21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106"/>
      <c r="AA32" s="9">
        <v>11141</v>
      </c>
      <c r="AB32" s="268">
        <v>1849902485988</v>
      </c>
      <c r="AC32" s="2" t="s">
        <v>67</v>
      </c>
    </row>
    <row r="33" spans="1:29" s="2" customFormat="1" ht="16.2" customHeight="1">
      <c r="A33" s="29">
        <v>27</v>
      </c>
      <c r="B33" s="121">
        <v>45290</v>
      </c>
      <c r="C33" s="30" t="s">
        <v>64</v>
      </c>
      <c r="D33" s="31" t="s">
        <v>502</v>
      </c>
      <c r="E33" s="32" t="s">
        <v>503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107"/>
      <c r="AA33" s="9">
        <v>11153</v>
      </c>
      <c r="AB33" s="268">
        <v>1849801252678</v>
      </c>
      <c r="AC33" s="2" t="s">
        <v>72</v>
      </c>
    </row>
    <row r="34" spans="1:29" s="2" customFormat="1" ht="16.2" customHeight="1">
      <c r="A34" s="29">
        <v>28</v>
      </c>
      <c r="B34" s="121">
        <v>45291</v>
      </c>
      <c r="C34" s="30" t="s">
        <v>64</v>
      </c>
      <c r="D34" s="31" t="s">
        <v>504</v>
      </c>
      <c r="E34" s="32" t="s">
        <v>505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107"/>
      <c r="AA34" s="9">
        <v>11210</v>
      </c>
      <c r="AB34" s="268">
        <v>1849902474021</v>
      </c>
      <c r="AC34" s="2" t="s">
        <v>142</v>
      </c>
    </row>
    <row r="35" spans="1:29" s="2" customFormat="1" ht="16.2" customHeight="1">
      <c r="A35" s="29">
        <v>29</v>
      </c>
      <c r="B35" s="121">
        <v>45292</v>
      </c>
      <c r="C35" s="30" t="s">
        <v>64</v>
      </c>
      <c r="D35" s="31" t="s">
        <v>506</v>
      </c>
      <c r="E35" s="32" t="s">
        <v>507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107"/>
      <c r="AA35" s="9">
        <v>11226</v>
      </c>
      <c r="AB35" s="268">
        <v>1849902522824</v>
      </c>
      <c r="AC35" s="2" t="s">
        <v>67</v>
      </c>
    </row>
    <row r="36" spans="1:29" s="2" customFormat="1" ht="16.350000000000001" customHeight="1">
      <c r="A36" s="37">
        <v>30</v>
      </c>
      <c r="B36" s="122">
        <v>45293</v>
      </c>
      <c r="C36" s="38" t="s">
        <v>64</v>
      </c>
      <c r="D36" s="39" t="s">
        <v>508</v>
      </c>
      <c r="E36" s="40" t="s">
        <v>287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108"/>
      <c r="AA36" s="9">
        <v>11304</v>
      </c>
      <c r="AB36" s="268">
        <v>1849902528300</v>
      </c>
      <c r="AC36" s="2" t="s">
        <v>67</v>
      </c>
    </row>
    <row r="37" spans="1:29" s="2" customFormat="1" ht="16.2" customHeight="1">
      <c r="A37" s="21">
        <v>31</v>
      </c>
      <c r="B37" s="123">
        <v>45294</v>
      </c>
      <c r="C37" s="47" t="s">
        <v>64</v>
      </c>
      <c r="D37" s="62" t="s">
        <v>509</v>
      </c>
      <c r="E37" s="63" t="s">
        <v>510</v>
      </c>
      <c r="F37" s="25" t="s">
        <v>21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109"/>
      <c r="AA37" s="9">
        <v>11353</v>
      </c>
      <c r="AB37" s="268">
        <v>1849902485171</v>
      </c>
      <c r="AC37" s="2" t="s">
        <v>142</v>
      </c>
    </row>
    <row r="38" spans="1:29" s="2" customFormat="1" ht="16.2" customHeight="1">
      <c r="A38" s="29">
        <v>32</v>
      </c>
      <c r="B38" s="121">
        <v>45295</v>
      </c>
      <c r="C38" s="30" t="s">
        <v>64</v>
      </c>
      <c r="D38" s="31" t="s">
        <v>511</v>
      </c>
      <c r="E38" s="32" t="s">
        <v>512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107"/>
      <c r="AA38" s="9">
        <v>11374</v>
      </c>
      <c r="AB38" s="268">
        <v>1849902468331</v>
      </c>
      <c r="AC38" s="2" t="s">
        <v>162</v>
      </c>
    </row>
    <row r="39" spans="1:29" s="2" customFormat="1" ht="16.2" customHeight="1">
      <c r="A39" s="29">
        <v>33</v>
      </c>
      <c r="B39" s="121">
        <v>45296</v>
      </c>
      <c r="C39" s="30" t="s">
        <v>64</v>
      </c>
      <c r="D39" s="31" t="s">
        <v>513</v>
      </c>
      <c r="E39" s="32" t="s">
        <v>514</v>
      </c>
      <c r="F39" s="29" t="s">
        <v>22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107"/>
      <c r="AA39" s="9">
        <v>11379</v>
      </c>
      <c r="AB39" s="268">
        <v>1849300185617</v>
      </c>
      <c r="AC39" s="2" t="s">
        <v>530</v>
      </c>
    </row>
    <row r="40" spans="1:29" s="2" customFormat="1" ht="15.9" customHeight="1">
      <c r="A40" s="29">
        <v>34</v>
      </c>
      <c r="B40" s="121">
        <v>45297</v>
      </c>
      <c r="C40" s="30" t="s">
        <v>64</v>
      </c>
      <c r="D40" s="31" t="s">
        <v>515</v>
      </c>
      <c r="E40" s="32" t="s">
        <v>516</v>
      </c>
      <c r="F40" s="29" t="s">
        <v>23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107"/>
      <c r="AA40" s="9">
        <v>11503</v>
      </c>
      <c r="AB40" s="268">
        <v>1849902499989</v>
      </c>
      <c r="AC40" s="2" t="s">
        <v>155</v>
      </c>
    </row>
    <row r="41" spans="1:29" s="2" customFormat="1" ht="16.5" customHeight="1">
      <c r="A41" s="37">
        <v>35</v>
      </c>
      <c r="B41" s="122">
        <v>45298</v>
      </c>
      <c r="C41" s="56" t="s">
        <v>64</v>
      </c>
      <c r="D41" s="57" t="s">
        <v>517</v>
      </c>
      <c r="E41" s="58" t="s">
        <v>518</v>
      </c>
      <c r="F41" s="37" t="s">
        <v>24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110"/>
      <c r="AA41" s="9">
        <v>11526</v>
      </c>
      <c r="AB41" s="268">
        <v>1849902515259</v>
      </c>
      <c r="AC41" s="2" t="s">
        <v>68</v>
      </c>
    </row>
    <row r="42" spans="1:29" s="2" customFormat="1" ht="16.2" customHeight="1">
      <c r="A42" s="21">
        <v>36</v>
      </c>
      <c r="B42" s="123">
        <v>45299</v>
      </c>
      <c r="C42" s="22" t="s">
        <v>64</v>
      </c>
      <c r="D42" s="23" t="s">
        <v>519</v>
      </c>
      <c r="E42" s="24" t="s">
        <v>520</v>
      </c>
      <c r="F42" s="25" t="s">
        <v>21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106"/>
      <c r="AA42" s="9">
        <v>11554</v>
      </c>
      <c r="AB42" s="268">
        <v>1849902491988</v>
      </c>
      <c r="AC42" s="2" t="s">
        <v>78</v>
      </c>
    </row>
    <row r="43" spans="1:29" s="2" customFormat="1" ht="16.2" customHeight="1">
      <c r="A43" s="29">
        <v>37</v>
      </c>
      <c r="B43" s="121">
        <v>45300</v>
      </c>
      <c r="C43" s="30" t="s">
        <v>64</v>
      </c>
      <c r="D43" s="31" t="s">
        <v>521</v>
      </c>
      <c r="E43" s="32" t="s">
        <v>522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107"/>
      <c r="AA43" s="9">
        <v>11561</v>
      </c>
      <c r="AB43" s="268">
        <v>1849902473467</v>
      </c>
      <c r="AC43" s="2" t="s">
        <v>66</v>
      </c>
    </row>
    <row r="44" spans="1:29" s="2" customFormat="1" ht="16.2" customHeight="1">
      <c r="A44" s="29">
        <v>38</v>
      </c>
      <c r="B44" s="121">
        <v>45301</v>
      </c>
      <c r="C44" s="30" t="s">
        <v>64</v>
      </c>
      <c r="D44" s="31" t="s">
        <v>523</v>
      </c>
      <c r="E44" s="32" t="s">
        <v>524</v>
      </c>
      <c r="F44" s="29" t="s">
        <v>22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107"/>
      <c r="AA44" s="9">
        <v>11768</v>
      </c>
      <c r="AB44" s="268">
        <v>1859900450877</v>
      </c>
      <c r="AC44" s="2" t="s">
        <v>67</v>
      </c>
    </row>
    <row r="45" spans="1:29" s="2" customFormat="1" ht="15.9" customHeight="1">
      <c r="A45" s="29">
        <v>39</v>
      </c>
      <c r="B45" s="121">
        <v>45302</v>
      </c>
      <c r="C45" s="30" t="s">
        <v>64</v>
      </c>
      <c r="D45" s="31" t="s">
        <v>525</v>
      </c>
      <c r="E45" s="32" t="s">
        <v>526</v>
      </c>
      <c r="F45" s="29" t="s">
        <v>23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107"/>
      <c r="AA45" s="9">
        <v>11646</v>
      </c>
      <c r="AB45" s="268">
        <v>1849902484094</v>
      </c>
      <c r="AC45" s="2" t="s">
        <v>65</v>
      </c>
    </row>
    <row r="46" spans="1:29" s="2" customFormat="1" ht="16.2" customHeight="1">
      <c r="A46" s="37">
        <v>40</v>
      </c>
      <c r="B46" s="122">
        <v>45303</v>
      </c>
      <c r="C46" s="38" t="s">
        <v>64</v>
      </c>
      <c r="D46" s="39" t="s">
        <v>527</v>
      </c>
      <c r="E46" s="40" t="s">
        <v>528</v>
      </c>
      <c r="F46" s="37" t="s">
        <v>24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108"/>
      <c r="AA46" s="9">
        <v>11712</v>
      </c>
      <c r="AB46" s="268">
        <v>1849902483152</v>
      </c>
      <c r="AC46" s="2" t="s">
        <v>65</v>
      </c>
    </row>
    <row r="47" spans="1:29" s="2" customFormat="1" ht="6" customHeight="1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6"/>
      <c r="AA47" s="9"/>
      <c r="AB47" s="268"/>
    </row>
    <row r="48" spans="1:29" s="2" customFormat="1" ht="16.2" customHeight="1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23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17</v>
      </c>
      <c r="P48" s="65"/>
      <c r="Q48" s="68" t="s">
        <v>8</v>
      </c>
      <c r="X48" s="65"/>
      <c r="Y48" s="65"/>
      <c r="AA48" s="9"/>
      <c r="AB48" s="268"/>
    </row>
    <row r="49" spans="1:28" s="91" customFormat="1" ht="17.100000000000001" hidden="1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69"/>
    </row>
    <row r="50" spans="1:28" s="89" customFormat="1" ht="15" hidden="1" customHeight="1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59"/>
      <c r="AB50" s="270"/>
    </row>
    <row r="51" spans="1:28" s="89" customFormat="1" ht="15" hidden="1" customHeight="1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59"/>
      <c r="AB51" s="270"/>
    </row>
    <row r="52" spans="1:28" s="89" customFormat="1" ht="15" hidden="1" customHeight="1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59"/>
      <c r="AB52" s="270"/>
    </row>
    <row r="53" spans="1:28" s="89" customFormat="1" ht="15" hidden="1" customHeight="1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59"/>
      <c r="AB53" s="270"/>
    </row>
    <row r="54" spans="1:28" s="89" customFormat="1" ht="15" hidden="1" customHeight="1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59"/>
      <c r="AB54" s="270"/>
    </row>
    <row r="55" spans="1:28" s="89" customFormat="1" ht="15" hidden="1" customHeight="1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59"/>
      <c r="AB55" s="270"/>
    </row>
    <row r="56" spans="1:28" s="89" customFormat="1" ht="15" customHeight="1">
      <c r="B56" s="86"/>
      <c r="C56" s="87"/>
      <c r="D56" s="88"/>
      <c r="E56" s="88"/>
      <c r="AA56" s="259"/>
      <c r="AB56" s="270"/>
    </row>
    <row r="57" spans="1:28" ht="15" customHeight="1">
      <c r="B57" s="86"/>
      <c r="C57" s="87"/>
      <c r="D57" s="88"/>
      <c r="E57" s="88"/>
      <c r="F57" s="89"/>
      <c r="G57" s="89"/>
      <c r="H57" s="89"/>
      <c r="I57" s="89"/>
      <c r="J57" s="89"/>
    </row>
    <row r="58" spans="1:28" ht="15" customHeight="1">
      <c r="C58" s="7"/>
      <c r="D58" s="94"/>
      <c r="E58" s="94"/>
      <c r="F58" s="93"/>
      <c r="G58" s="93"/>
      <c r="H58" s="93"/>
      <c r="I58" s="93"/>
    </row>
    <row r="59" spans="1:28" ht="15" customHeight="1">
      <c r="D59" s="92"/>
      <c r="E59" s="92"/>
      <c r="F59" s="93"/>
      <c r="G59" s="93"/>
      <c r="H59" s="93"/>
      <c r="I59" s="93"/>
    </row>
    <row r="60" spans="1:28" ht="15" customHeight="1">
      <c r="D60" s="92"/>
      <c r="E60" s="92"/>
      <c r="F60" s="93"/>
      <c r="G60" s="93"/>
      <c r="H60" s="93"/>
      <c r="I60" s="93"/>
    </row>
    <row r="61" spans="1:28" ht="15" customHeight="1">
      <c r="D61" s="92"/>
      <c r="E61" s="92"/>
      <c r="F61" s="93"/>
      <c r="G61" s="93"/>
      <c r="H61" s="93"/>
      <c r="I61" s="93"/>
    </row>
    <row r="62" spans="1:28" ht="15" customHeight="1">
      <c r="D62" s="92"/>
      <c r="E62" s="92"/>
      <c r="F62" s="93"/>
      <c r="G62" s="93"/>
      <c r="H62" s="93"/>
      <c r="I62" s="93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58"/>
  <sheetViews>
    <sheetView topLeftCell="A34" zoomScale="130" zoomScaleNormal="130" workbookViewId="0">
      <selection activeCell="B46" sqref="B46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9.125" style="260" hidden="1" customWidth="1"/>
    <col min="28" max="28" width="17" style="271" hidden="1" customWidth="1"/>
    <col min="29" max="29" width="23.375" style="1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ม.1'!B14</f>
        <v>นางปริญดา  มาเอียด</v>
      </c>
      <c r="AA1" s="159"/>
      <c r="AB1" s="256"/>
    </row>
    <row r="2" spans="1:29" s="10" customFormat="1" ht="18" customHeight="1">
      <c r="B2" s="103" t="s">
        <v>44</v>
      </c>
      <c r="C2" s="95"/>
      <c r="D2" s="96"/>
      <c r="E2" s="101" t="s">
        <v>53</v>
      </c>
      <c r="M2" s="10" t="s">
        <v>43</v>
      </c>
      <c r="R2" s="10" t="str">
        <f>'ยอด ม.1'!B15</f>
        <v>นางสาวภัทราวดี สุวรรณจันทร์</v>
      </c>
      <c r="AA2" s="159"/>
      <c r="AB2" s="256"/>
    </row>
    <row r="3" spans="1:29" s="12" customFormat="1" ht="17.25" customHeight="1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ม.1'!F14</f>
        <v>627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2" customFormat="1" ht="15.75" customHeight="1">
      <c r="A7" s="21">
        <v>1</v>
      </c>
      <c r="B7" s="123">
        <v>45304</v>
      </c>
      <c r="C7" s="22" t="s">
        <v>63</v>
      </c>
      <c r="D7" s="23" t="s">
        <v>531</v>
      </c>
      <c r="E7" s="24" t="s">
        <v>532</v>
      </c>
      <c r="F7" s="25" t="s">
        <v>21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11176</v>
      </c>
      <c r="AB7" s="268">
        <v>1849902454225</v>
      </c>
      <c r="AC7" s="2" t="s">
        <v>66</v>
      </c>
    </row>
    <row r="8" spans="1:29" s="2" customFormat="1" ht="16.2" customHeight="1">
      <c r="A8" s="29">
        <v>2</v>
      </c>
      <c r="B8" s="121">
        <v>45305</v>
      </c>
      <c r="C8" s="30" t="s">
        <v>63</v>
      </c>
      <c r="D8" s="31" t="s">
        <v>533</v>
      </c>
      <c r="E8" s="32" t="s">
        <v>534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11199</v>
      </c>
      <c r="AB8" s="268">
        <v>1102170192686</v>
      </c>
      <c r="AC8" s="2" t="s">
        <v>67</v>
      </c>
    </row>
    <row r="9" spans="1:29" s="2" customFormat="1" ht="16.2" customHeight="1">
      <c r="A9" s="29">
        <v>3</v>
      </c>
      <c r="B9" s="121">
        <v>45306</v>
      </c>
      <c r="C9" s="30" t="s">
        <v>63</v>
      </c>
      <c r="D9" s="31" t="s">
        <v>535</v>
      </c>
      <c r="E9" s="32" t="s">
        <v>536</v>
      </c>
      <c r="F9" s="29" t="s">
        <v>22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11270</v>
      </c>
      <c r="AB9" s="268">
        <v>1849902489355</v>
      </c>
      <c r="AC9" s="2" t="s">
        <v>66</v>
      </c>
    </row>
    <row r="10" spans="1:29" s="2" customFormat="1" ht="16.2" customHeight="1">
      <c r="A10" s="29">
        <v>4</v>
      </c>
      <c r="B10" s="121">
        <v>45307</v>
      </c>
      <c r="C10" s="30" t="s">
        <v>63</v>
      </c>
      <c r="D10" s="31" t="s">
        <v>537</v>
      </c>
      <c r="E10" s="32" t="s">
        <v>538</v>
      </c>
      <c r="F10" s="29" t="s">
        <v>23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11279</v>
      </c>
      <c r="AB10" s="268">
        <v>1849902518851</v>
      </c>
      <c r="AC10" s="2" t="s">
        <v>142</v>
      </c>
    </row>
    <row r="11" spans="1:29" s="2" customFormat="1" ht="16.2" customHeight="1">
      <c r="A11" s="37">
        <v>5</v>
      </c>
      <c r="B11" s="122">
        <v>45308</v>
      </c>
      <c r="C11" s="38" t="s">
        <v>63</v>
      </c>
      <c r="D11" s="39" t="s">
        <v>539</v>
      </c>
      <c r="E11" s="40" t="s">
        <v>540</v>
      </c>
      <c r="F11" s="37" t="s">
        <v>24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11333</v>
      </c>
      <c r="AB11" s="268">
        <v>1849902490817</v>
      </c>
      <c r="AC11" s="2" t="s">
        <v>81</v>
      </c>
    </row>
    <row r="12" spans="1:29" s="2" customFormat="1" ht="16.2" customHeight="1">
      <c r="A12" s="21">
        <v>6</v>
      </c>
      <c r="B12" s="123">
        <v>45309</v>
      </c>
      <c r="C12" s="22" t="s">
        <v>63</v>
      </c>
      <c r="D12" s="23" t="s">
        <v>541</v>
      </c>
      <c r="E12" s="24" t="s">
        <v>542</v>
      </c>
      <c r="F12" s="25" t="s">
        <v>21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11342</v>
      </c>
      <c r="AB12" s="268">
        <v>1849902542663</v>
      </c>
      <c r="AC12" s="2" t="s">
        <v>144</v>
      </c>
    </row>
    <row r="13" spans="1:29" s="2" customFormat="1" ht="16.2" customHeight="1">
      <c r="A13" s="29">
        <v>7</v>
      </c>
      <c r="B13" s="121">
        <v>45310</v>
      </c>
      <c r="C13" s="30" t="s">
        <v>63</v>
      </c>
      <c r="D13" s="31" t="s">
        <v>543</v>
      </c>
      <c r="E13" s="32" t="s">
        <v>544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11385</v>
      </c>
      <c r="AB13" s="268">
        <v>1849902480846</v>
      </c>
      <c r="AC13" s="2" t="s">
        <v>155</v>
      </c>
    </row>
    <row r="14" spans="1:29" s="2" customFormat="1" ht="16.2" customHeight="1">
      <c r="A14" s="29">
        <v>8</v>
      </c>
      <c r="B14" s="121">
        <v>45311</v>
      </c>
      <c r="C14" s="30" t="s">
        <v>63</v>
      </c>
      <c r="D14" s="31" t="s">
        <v>545</v>
      </c>
      <c r="E14" s="32" t="s">
        <v>546</v>
      </c>
      <c r="F14" s="29" t="s">
        <v>22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11412</v>
      </c>
      <c r="AB14" s="268">
        <v>1849902518231</v>
      </c>
      <c r="AC14" s="2" t="s">
        <v>142</v>
      </c>
    </row>
    <row r="15" spans="1:29" s="2" customFormat="1" ht="16.2" customHeight="1">
      <c r="A15" s="29">
        <v>9</v>
      </c>
      <c r="B15" s="121">
        <v>45312</v>
      </c>
      <c r="C15" s="30" t="s">
        <v>63</v>
      </c>
      <c r="D15" s="31" t="s">
        <v>547</v>
      </c>
      <c r="E15" s="32" t="s">
        <v>548</v>
      </c>
      <c r="F15" s="29" t="s">
        <v>23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11449</v>
      </c>
      <c r="AB15" s="268">
        <v>1849902522247</v>
      </c>
      <c r="AC15" s="2" t="s">
        <v>66</v>
      </c>
    </row>
    <row r="16" spans="1:29" s="2" customFormat="1" ht="16.2" customHeight="1">
      <c r="A16" s="37">
        <v>10</v>
      </c>
      <c r="B16" s="122">
        <v>45313</v>
      </c>
      <c r="C16" s="38" t="s">
        <v>63</v>
      </c>
      <c r="D16" s="39" t="s">
        <v>549</v>
      </c>
      <c r="E16" s="40" t="s">
        <v>550</v>
      </c>
      <c r="F16" s="37" t="s">
        <v>24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11452</v>
      </c>
      <c r="AB16" s="268">
        <v>1849300196201</v>
      </c>
      <c r="AC16" s="2" t="s">
        <v>452</v>
      </c>
    </row>
    <row r="17" spans="1:29" s="2" customFormat="1" ht="16.2" customHeight="1">
      <c r="A17" s="21">
        <v>11</v>
      </c>
      <c r="B17" s="123">
        <v>45314</v>
      </c>
      <c r="C17" s="22" t="s">
        <v>63</v>
      </c>
      <c r="D17" s="23" t="s">
        <v>551</v>
      </c>
      <c r="E17" s="24" t="s">
        <v>552</v>
      </c>
      <c r="F17" s="25" t="s">
        <v>21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11456</v>
      </c>
      <c r="AB17" s="268">
        <v>1849902470701</v>
      </c>
      <c r="AC17" s="2" t="s">
        <v>149</v>
      </c>
    </row>
    <row r="18" spans="1:29" s="2" customFormat="1" ht="16.2" customHeight="1">
      <c r="A18" s="29">
        <v>12</v>
      </c>
      <c r="B18" s="121">
        <v>45315</v>
      </c>
      <c r="C18" s="30" t="s">
        <v>63</v>
      </c>
      <c r="D18" s="31" t="s">
        <v>553</v>
      </c>
      <c r="E18" s="32" t="s">
        <v>554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11474</v>
      </c>
      <c r="AB18" s="268">
        <v>1849902530509</v>
      </c>
      <c r="AC18" s="2" t="s">
        <v>67</v>
      </c>
    </row>
    <row r="19" spans="1:29" s="2" customFormat="1" ht="16.2" customHeight="1">
      <c r="A19" s="29">
        <v>13</v>
      </c>
      <c r="B19" s="121">
        <v>45316</v>
      </c>
      <c r="C19" s="30" t="s">
        <v>63</v>
      </c>
      <c r="D19" s="46" t="s">
        <v>555</v>
      </c>
      <c r="E19" s="32" t="s">
        <v>556</v>
      </c>
      <c r="F19" s="29" t="s">
        <v>22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11490</v>
      </c>
      <c r="AB19" s="268">
        <v>1849902475869</v>
      </c>
      <c r="AC19" s="2" t="s">
        <v>67</v>
      </c>
    </row>
    <row r="20" spans="1:29" s="2" customFormat="1" ht="15.9" customHeight="1">
      <c r="A20" s="29">
        <v>14</v>
      </c>
      <c r="B20" s="121">
        <v>45317</v>
      </c>
      <c r="C20" s="30" t="s">
        <v>63</v>
      </c>
      <c r="D20" s="31" t="s">
        <v>557</v>
      </c>
      <c r="E20" s="32" t="s">
        <v>558</v>
      </c>
      <c r="F20" s="29" t="s">
        <v>23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11578</v>
      </c>
      <c r="AB20" s="268">
        <v>1849902516328</v>
      </c>
      <c r="AC20" s="2" t="s">
        <v>66</v>
      </c>
    </row>
    <row r="21" spans="1:29" s="2" customFormat="1" ht="16.2" customHeight="1">
      <c r="A21" s="37">
        <v>15</v>
      </c>
      <c r="B21" s="122">
        <v>45318</v>
      </c>
      <c r="C21" s="38" t="s">
        <v>63</v>
      </c>
      <c r="D21" s="39" t="s">
        <v>559</v>
      </c>
      <c r="E21" s="40" t="s">
        <v>560</v>
      </c>
      <c r="F21" s="37" t="s">
        <v>24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11581</v>
      </c>
      <c r="AB21" s="268">
        <v>1849902534130</v>
      </c>
      <c r="AC21" s="2" t="s">
        <v>67</v>
      </c>
    </row>
    <row r="22" spans="1:29" s="2" customFormat="1" ht="16.2" customHeight="1">
      <c r="A22" s="21">
        <v>16</v>
      </c>
      <c r="B22" s="123">
        <v>45319</v>
      </c>
      <c r="C22" s="22" t="s">
        <v>63</v>
      </c>
      <c r="D22" s="23" t="s">
        <v>1115</v>
      </c>
      <c r="E22" s="24" t="s">
        <v>1116</v>
      </c>
      <c r="F22" s="21" t="s">
        <v>21</v>
      </c>
      <c r="G22" s="82"/>
      <c r="H22" s="45"/>
      <c r="I22" s="45"/>
      <c r="J22" s="45"/>
      <c r="K22" s="45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/>
      <c r="AB22" s="268">
        <v>1849902499431</v>
      </c>
      <c r="AC22" s="2" t="s">
        <v>68</v>
      </c>
    </row>
    <row r="23" spans="1:29" s="2" customFormat="1" ht="16.2" customHeight="1">
      <c r="A23" s="29">
        <v>17</v>
      </c>
      <c r="B23" s="121">
        <v>45320</v>
      </c>
      <c r="C23" s="30" t="s">
        <v>63</v>
      </c>
      <c r="D23" s="31" t="s">
        <v>561</v>
      </c>
      <c r="E23" s="32" t="s">
        <v>562</v>
      </c>
      <c r="F23" s="186" t="s">
        <v>25</v>
      </c>
      <c r="G23" s="83"/>
      <c r="H23" s="35"/>
      <c r="I23" s="35"/>
      <c r="J23" s="35"/>
      <c r="K23" s="35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11609</v>
      </c>
      <c r="AB23" s="268">
        <v>1909803940996</v>
      </c>
      <c r="AC23" s="2" t="s">
        <v>66</v>
      </c>
    </row>
    <row r="24" spans="1:29" s="2" customFormat="1" ht="16.2" customHeight="1">
      <c r="A24" s="29">
        <v>18</v>
      </c>
      <c r="B24" s="121">
        <v>45321</v>
      </c>
      <c r="C24" s="30" t="s">
        <v>63</v>
      </c>
      <c r="D24" s="31" t="s">
        <v>563</v>
      </c>
      <c r="E24" s="32" t="s">
        <v>564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11668</v>
      </c>
      <c r="AB24" s="268">
        <v>1849902522051</v>
      </c>
      <c r="AC24" s="2" t="s">
        <v>66</v>
      </c>
    </row>
    <row r="25" spans="1:29" s="2" customFormat="1" ht="15.9" customHeight="1">
      <c r="A25" s="29">
        <v>19</v>
      </c>
      <c r="B25" s="121">
        <v>45322</v>
      </c>
      <c r="C25" s="30" t="s">
        <v>63</v>
      </c>
      <c r="D25" s="31" t="s">
        <v>565</v>
      </c>
      <c r="E25" s="32" t="s">
        <v>566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11675</v>
      </c>
      <c r="AB25" s="268">
        <v>1849902514457</v>
      </c>
      <c r="AC25" s="2" t="s">
        <v>145</v>
      </c>
    </row>
    <row r="26" spans="1:29" s="2" customFormat="1" ht="17.100000000000001" customHeight="1">
      <c r="A26" s="37">
        <v>20</v>
      </c>
      <c r="B26" s="122">
        <v>45323</v>
      </c>
      <c r="C26" s="38" t="s">
        <v>63</v>
      </c>
      <c r="D26" s="39" t="s">
        <v>567</v>
      </c>
      <c r="E26" s="40" t="s">
        <v>568</v>
      </c>
      <c r="F26" s="37" t="s">
        <v>24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11701</v>
      </c>
      <c r="AB26" s="268">
        <v>1849902542451</v>
      </c>
      <c r="AC26" s="2" t="s">
        <v>607</v>
      </c>
    </row>
    <row r="27" spans="1:29" s="2" customFormat="1" ht="16.2" customHeight="1">
      <c r="A27" s="21">
        <v>21</v>
      </c>
      <c r="B27" s="123">
        <v>45324</v>
      </c>
      <c r="C27" s="47" t="s">
        <v>63</v>
      </c>
      <c r="D27" s="48" t="s">
        <v>569</v>
      </c>
      <c r="E27" s="49" t="s">
        <v>570</v>
      </c>
      <c r="F27" s="25" t="s">
        <v>21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11738</v>
      </c>
      <c r="AB27" s="268">
        <v>1849902474421</v>
      </c>
      <c r="AC27" s="2" t="s">
        <v>153</v>
      </c>
    </row>
    <row r="28" spans="1:29" s="2" customFormat="1" ht="16.2" customHeight="1">
      <c r="A28" s="29">
        <v>22</v>
      </c>
      <c r="B28" s="121">
        <v>45325</v>
      </c>
      <c r="C28" s="53" t="s">
        <v>63</v>
      </c>
      <c r="D28" s="31" t="s">
        <v>571</v>
      </c>
      <c r="E28" s="32" t="s">
        <v>572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11758</v>
      </c>
      <c r="AB28" s="268">
        <v>1849902408258</v>
      </c>
      <c r="AC28" s="2" t="s">
        <v>66</v>
      </c>
    </row>
    <row r="29" spans="1:29" s="2" customFormat="1" ht="16.2" customHeight="1">
      <c r="A29" s="29">
        <v>23</v>
      </c>
      <c r="B29" s="121">
        <v>45326</v>
      </c>
      <c r="C29" s="30" t="s">
        <v>64</v>
      </c>
      <c r="D29" s="54" t="s">
        <v>573</v>
      </c>
      <c r="E29" s="55" t="s">
        <v>574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11045</v>
      </c>
      <c r="AB29" s="268">
        <v>1103500123918</v>
      </c>
      <c r="AC29" s="2" t="s">
        <v>67</v>
      </c>
    </row>
    <row r="30" spans="1:29" s="2" customFormat="1" ht="16.2" customHeight="1">
      <c r="A30" s="29">
        <v>24</v>
      </c>
      <c r="B30" s="121">
        <v>45327</v>
      </c>
      <c r="C30" s="30" t="s">
        <v>64</v>
      </c>
      <c r="D30" s="31" t="s">
        <v>575</v>
      </c>
      <c r="E30" s="32" t="s">
        <v>576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11056</v>
      </c>
      <c r="AB30" s="268">
        <v>1849902532153</v>
      </c>
      <c r="AC30" s="2" t="s">
        <v>65</v>
      </c>
    </row>
    <row r="31" spans="1:29" s="2" customFormat="1" ht="16.2" customHeight="1">
      <c r="A31" s="37">
        <v>25</v>
      </c>
      <c r="B31" s="122">
        <v>45328</v>
      </c>
      <c r="C31" s="56" t="s">
        <v>64</v>
      </c>
      <c r="D31" s="57" t="s">
        <v>577</v>
      </c>
      <c r="E31" s="58" t="s">
        <v>578</v>
      </c>
      <c r="F31" s="37" t="s">
        <v>24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11062</v>
      </c>
      <c r="AB31" s="268">
        <v>1849902493808</v>
      </c>
      <c r="AC31" s="2" t="s">
        <v>66</v>
      </c>
    </row>
    <row r="32" spans="1:29" s="2" customFormat="1" ht="16.2" customHeight="1">
      <c r="A32" s="21">
        <v>26</v>
      </c>
      <c r="B32" s="123">
        <v>45329</v>
      </c>
      <c r="C32" s="22" t="s">
        <v>64</v>
      </c>
      <c r="D32" s="23" t="s">
        <v>579</v>
      </c>
      <c r="E32" s="24" t="s">
        <v>580</v>
      </c>
      <c r="F32" s="25" t="s">
        <v>21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11195</v>
      </c>
      <c r="AB32" s="268">
        <v>1849902493611</v>
      </c>
      <c r="AC32" s="2" t="s">
        <v>141</v>
      </c>
    </row>
    <row r="33" spans="1:29" s="2" customFormat="1" ht="16.2" customHeight="1">
      <c r="A33" s="29">
        <v>27</v>
      </c>
      <c r="B33" s="121">
        <v>45330</v>
      </c>
      <c r="C33" s="30" t="s">
        <v>64</v>
      </c>
      <c r="D33" s="31" t="s">
        <v>581</v>
      </c>
      <c r="E33" s="32" t="s">
        <v>582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11225</v>
      </c>
      <c r="AB33" s="268">
        <v>1101000468574</v>
      </c>
      <c r="AC33" s="2" t="s">
        <v>78</v>
      </c>
    </row>
    <row r="34" spans="1:29" s="2" customFormat="1" ht="16.2" customHeight="1">
      <c r="A34" s="29">
        <v>28</v>
      </c>
      <c r="B34" s="121">
        <v>45331</v>
      </c>
      <c r="C34" s="30" t="s">
        <v>64</v>
      </c>
      <c r="D34" s="31" t="s">
        <v>583</v>
      </c>
      <c r="E34" s="32" t="s">
        <v>584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11257</v>
      </c>
      <c r="AB34" s="268">
        <v>1809902815031</v>
      </c>
      <c r="AC34" s="2" t="s">
        <v>144</v>
      </c>
    </row>
    <row r="35" spans="1:29" s="2" customFormat="1" ht="16.2" customHeight="1">
      <c r="A35" s="29">
        <v>29</v>
      </c>
      <c r="B35" s="121">
        <v>45332</v>
      </c>
      <c r="C35" s="30" t="s">
        <v>64</v>
      </c>
      <c r="D35" s="31" t="s">
        <v>509</v>
      </c>
      <c r="E35" s="32" t="s">
        <v>585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11355</v>
      </c>
      <c r="AB35" s="268">
        <v>1849902469532</v>
      </c>
      <c r="AC35" s="2" t="s">
        <v>67</v>
      </c>
    </row>
    <row r="36" spans="1:29" s="2" customFormat="1" ht="16.350000000000001" customHeight="1">
      <c r="A36" s="37">
        <v>30</v>
      </c>
      <c r="B36" s="122">
        <v>45333</v>
      </c>
      <c r="C36" s="38" t="s">
        <v>64</v>
      </c>
      <c r="D36" s="39" t="s">
        <v>586</v>
      </c>
      <c r="E36" s="40" t="s">
        <v>587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11372</v>
      </c>
      <c r="AB36" s="268">
        <v>1849902490698</v>
      </c>
      <c r="AC36" s="2" t="s">
        <v>65</v>
      </c>
    </row>
    <row r="37" spans="1:29" s="2" customFormat="1" ht="16.2" customHeight="1">
      <c r="A37" s="21">
        <v>31</v>
      </c>
      <c r="B37" s="123">
        <v>45334</v>
      </c>
      <c r="C37" s="47" t="s">
        <v>64</v>
      </c>
      <c r="D37" s="62" t="s">
        <v>588</v>
      </c>
      <c r="E37" s="63" t="s">
        <v>589</v>
      </c>
      <c r="F37" s="25" t="s">
        <v>21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11396</v>
      </c>
      <c r="AB37" s="268">
        <v>1849902479643</v>
      </c>
      <c r="AC37" s="2" t="s">
        <v>154</v>
      </c>
    </row>
    <row r="38" spans="1:29" s="2" customFormat="1" ht="16.2" customHeight="1">
      <c r="A38" s="29">
        <v>32</v>
      </c>
      <c r="B38" s="121">
        <v>45335</v>
      </c>
      <c r="C38" s="30" t="s">
        <v>64</v>
      </c>
      <c r="D38" s="31" t="s">
        <v>590</v>
      </c>
      <c r="E38" s="32" t="s">
        <v>591</v>
      </c>
      <c r="F38" s="29" t="s">
        <v>25</v>
      </c>
      <c r="G38" s="83"/>
      <c r="H38" s="35"/>
      <c r="I38" s="35"/>
      <c r="J38" s="35"/>
      <c r="K38" s="35"/>
      <c r="L38" s="35"/>
      <c r="M38" s="35"/>
      <c r="N38" s="35"/>
      <c r="O38" s="35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11399</v>
      </c>
      <c r="AB38" s="268">
        <v>1849902488065</v>
      </c>
      <c r="AC38" s="2" t="s">
        <v>67</v>
      </c>
    </row>
    <row r="39" spans="1:29" s="2" customFormat="1" ht="16.2" customHeight="1">
      <c r="A39" s="29">
        <v>33</v>
      </c>
      <c r="B39" s="121">
        <v>45336</v>
      </c>
      <c r="C39" s="30" t="s">
        <v>64</v>
      </c>
      <c r="D39" s="31" t="s">
        <v>592</v>
      </c>
      <c r="E39" s="32" t="s">
        <v>593</v>
      </c>
      <c r="F39" s="29" t="s">
        <v>22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11446</v>
      </c>
      <c r="AB39" s="268">
        <v>1849902495533</v>
      </c>
      <c r="AC39" s="2" t="s">
        <v>67</v>
      </c>
    </row>
    <row r="40" spans="1:29" s="2" customFormat="1" ht="16.2" customHeight="1">
      <c r="A40" s="29">
        <v>34</v>
      </c>
      <c r="B40" s="121">
        <v>45337</v>
      </c>
      <c r="C40" s="30" t="s">
        <v>64</v>
      </c>
      <c r="D40" s="31" t="s">
        <v>594</v>
      </c>
      <c r="E40" s="32" t="s">
        <v>595</v>
      </c>
      <c r="F40" s="29" t="s">
        <v>23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11496</v>
      </c>
      <c r="AB40" s="268">
        <v>1819900906111</v>
      </c>
      <c r="AC40" s="2" t="s">
        <v>159</v>
      </c>
    </row>
    <row r="41" spans="1:29" s="2" customFormat="1" ht="15.9" customHeight="1">
      <c r="A41" s="37">
        <v>35</v>
      </c>
      <c r="B41" s="122">
        <v>45338</v>
      </c>
      <c r="C41" s="56" t="s">
        <v>64</v>
      </c>
      <c r="D41" s="57" t="s">
        <v>596</v>
      </c>
      <c r="E41" s="58" t="s">
        <v>597</v>
      </c>
      <c r="F41" s="37" t="s">
        <v>24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11509</v>
      </c>
      <c r="AB41" s="268">
        <v>1849902480188</v>
      </c>
      <c r="AC41" s="2" t="s">
        <v>66</v>
      </c>
    </row>
    <row r="42" spans="1:29" s="2" customFormat="1" ht="16.5" customHeight="1">
      <c r="A42" s="21">
        <v>36</v>
      </c>
      <c r="B42" s="123">
        <v>45339</v>
      </c>
      <c r="C42" s="22" t="s">
        <v>64</v>
      </c>
      <c r="D42" s="23" t="s">
        <v>598</v>
      </c>
      <c r="E42" s="24" t="s">
        <v>599</v>
      </c>
      <c r="F42" s="25" t="s">
        <v>21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11627</v>
      </c>
      <c r="AB42" s="268">
        <v>1849902448829</v>
      </c>
      <c r="AC42" s="2" t="s">
        <v>143</v>
      </c>
    </row>
    <row r="43" spans="1:29" s="2" customFormat="1" ht="16.2" customHeight="1">
      <c r="A43" s="29">
        <v>37</v>
      </c>
      <c r="B43" s="121">
        <v>45340</v>
      </c>
      <c r="C43" s="30" t="s">
        <v>64</v>
      </c>
      <c r="D43" s="31" t="s">
        <v>600</v>
      </c>
      <c r="E43" s="32" t="s">
        <v>601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11645</v>
      </c>
      <c r="AB43" s="268">
        <v>1849902471537</v>
      </c>
      <c r="AC43" s="2" t="s">
        <v>78</v>
      </c>
    </row>
    <row r="44" spans="1:29" s="2" customFormat="1" ht="16.2" customHeight="1">
      <c r="A44" s="29">
        <v>38</v>
      </c>
      <c r="B44" s="121">
        <v>45341</v>
      </c>
      <c r="C44" s="30" t="s">
        <v>64</v>
      </c>
      <c r="D44" s="31" t="s">
        <v>602</v>
      </c>
      <c r="E44" s="32" t="s">
        <v>603</v>
      </c>
      <c r="F44" s="29" t="s">
        <v>22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11663</v>
      </c>
      <c r="AB44" s="268">
        <v>1849902476717</v>
      </c>
      <c r="AC44" s="2" t="s">
        <v>142</v>
      </c>
    </row>
    <row r="45" spans="1:29" s="2" customFormat="1" ht="16.2" customHeight="1">
      <c r="A45" s="29">
        <v>39</v>
      </c>
      <c r="B45" s="121">
        <v>45342</v>
      </c>
      <c r="C45" s="30" t="s">
        <v>64</v>
      </c>
      <c r="D45" s="31" t="s">
        <v>376</v>
      </c>
      <c r="E45" s="32" t="s">
        <v>604</v>
      </c>
      <c r="F45" s="29" t="s">
        <v>23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11664</v>
      </c>
      <c r="AB45" s="268">
        <v>1849902473335</v>
      </c>
      <c r="AC45" s="2" t="s">
        <v>66</v>
      </c>
    </row>
    <row r="46" spans="1:29" s="2" customFormat="1" ht="16.2" customHeight="1">
      <c r="A46" s="37">
        <v>40</v>
      </c>
      <c r="B46" s="122">
        <v>45343</v>
      </c>
      <c r="C46" s="38" t="s">
        <v>64</v>
      </c>
      <c r="D46" s="39" t="s">
        <v>605</v>
      </c>
      <c r="E46" s="40" t="s">
        <v>606</v>
      </c>
      <c r="F46" s="37" t="s">
        <v>24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11695</v>
      </c>
      <c r="AB46" s="268">
        <v>1849902499059</v>
      </c>
      <c r="AC46" s="2" t="s">
        <v>66</v>
      </c>
    </row>
    <row r="47" spans="1:29" s="2" customFormat="1" ht="6" customHeight="1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68"/>
    </row>
    <row r="48" spans="1:29" s="2" customFormat="1" ht="16.2" customHeight="1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22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18</v>
      </c>
      <c r="P48" s="65"/>
      <c r="Q48" s="68" t="s">
        <v>8</v>
      </c>
      <c r="X48" s="65"/>
      <c r="Y48" s="65"/>
      <c r="AA48" s="9"/>
      <c r="AB48" s="268"/>
    </row>
    <row r="49" spans="1:28" s="91" customFormat="1" ht="17.100000000000001" hidden="1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69"/>
    </row>
    <row r="50" spans="1:28" s="89" customFormat="1" ht="15" hidden="1" customHeight="1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59"/>
      <c r="AB50" s="270"/>
    </row>
    <row r="51" spans="1:28" s="89" customFormat="1" ht="15" hidden="1" customHeight="1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59"/>
      <c r="AB51" s="270"/>
    </row>
    <row r="52" spans="1:28" s="89" customFormat="1" ht="15" hidden="1" customHeight="1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59"/>
      <c r="AB52" s="270"/>
    </row>
    <row r="53" spans="1:28" s="89" customFormat="1" ht="15" hidden="1" customHeight="1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59"/>
      <c r="AB53" s="270"/>
    </row>
    <row r="54" spans="1:28" s="89" customFormat="1" ht="15" hidden="1" customHeight="1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59"/>
      <c r="AB54" s="270"/>
    </row>
    <row r="55" spans="1:28" s="89" customFormat="1" ht="15" hidden="1" customHeight="1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59"/>
      <c r="AB55" s="270"/>
    </row>
    <row r="56" spans="1:28" ht="15" customHeight="1">
      <c r="B56" s="86"/>
      <c r="C56" s="87"/>
      <c r="D56" s="88"/>
      <c r="E56" s="88"/>
      <c r="F56" s="89"/>
      <c r="G56" s="89"/>
      <c r="H56" s="89"/>
      <c r="I56" s="89"/>
      <c r="J56" s="89"/>
      <c r="K56" s="89"/>
    </row>
    <row r="57" spans="1:28" ht="15" customHeight="1">
      <c r="B57" s="86"/>
      <c r="C57" s="87"/>
      <c r="D57" s="88"/>
      <c r="E57" s="88"/>
      <c r="F57" s="89"/>
      <c r="G57" s="89"/>
      <c r="H57" s="89"/>
      <c r="I57" s="89"/>
      <c r="J57" s="89"/>
      <c r="K57" s="89"/>
    </row>
    <row r="58" spans="1:28" ht="15" customHeight="1">
      <c r="C58" s="7"/>
      <c r="D58" s="8"/>
      <c r="E58" s="8"/>
    </row>
  </sheetData>
  <sortState xmlns:xlrd2="http://schemas.microsoft.com/office/spreadsheetml/2017/richdata2" ref="C22:AC23">
    <sortCondition ref="D22:D23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60"/>
  <sheetViews>
    <sheetView topLeftCell="A37" zoomScale="130" zoomScaleNormal="130" workbookViewId="0">
      <selection activeCell="AF48" sqref="AF48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11.125" style="159" hidden="1" customWidth="1"/>
    <col min="28" max="28" width="18.125" style="256" hidden="1" customWidth="1"/>
    <col min="29" max="29" width="20.375" style="10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ม.1'!B16</f>
        <v>นางสุวณี  สุวรรณพัฒน์</v>
      </c>
      <c r="AA1" s="159"/>
      <c r="AB1" s="256"/>
    </row>
    <row r="2" spans="1:29" s="10" customFormat="1" ht="18" customHeight="1">
      <c r="B2" s="103" t="s">
        <v>44</v>
      </c>
      <c r="C2" s="95"/>
      <c r="D2" s="96"/>
      <c r="E2" s="101" t="s">
        <v>54</v>
      </c>
      <c r="M2" s="10" t="s">
        <v>43</v>
      </c>
      <c r="R2" s="10" t="str">
        <f>'ยอด ม.1'!B17</f>
        <v>นางอุราพร   สุวรรณบุตร</v>
      </c>
      <c r="AA2" s="159"/>
      <c r="AB2" s="256"/>
    </row>
    <row r="3" spans="1:29" s="12" customFormat="1" ht="17.25" customHeight="1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ม.1'!F16</f>
        <v>626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2" customFormat="1" ht="15.75" customHeight="1">
      <c r="A7" s="21">
        <v>1</v>
      </c>
      <c r="B7" s="123">
        <v>45344</v>
      </c>
      <c r="C7" s="22" t="s">
        <v>63</v>
      </c>
      <c r="D7" s="23" t="s">
        <v>608</v>
      </c>
      <c r="E7" s="24" t="s">
        <v>609</v>
      </c>
      <c r="F7" s="25" t="s">
        <v>21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9">
        <v>11059</v>
      </c>
      <c r="AB7" s="164">
        <v>1869900919956</v>
      </c>
      <c r="AC7" s="98" t="s">
        <v>67</v>
      </c>
    </row>
    <row r="8" spans="1:29" s="2" customFormat="1" ht="16.2" customHeight="1">
      <c r="A8" s="29">
        <v>2</v>
      </c>
      <c r="B8" s="121">
        <v>45345</v>
      </c>
      <c r="C8" s="30" t="s">
        <v>63</v>
      </c>
      <c r="D8" s="31" t="s">
        <v>608</v>
      </c>
      <c r="E8" s="32" t="s">
        <v>610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9">
        <v>11058</v>
      </c>
      <c r="AB8" s="164">
        <v>1849902521038</v>
      </c>
      <c r="AC8" s="98" t="s">
        <v>145</v>
      </c>
    </row>
    <row r="9" spans="1:29" s="2" customFormat="1" ht="16.2" customHeight="1">
      <c r="A9" s="29">
        <v>3</v>
      </c>
      <c r="B9" s="121">
        <v>45346</v>
      </c>
      <c r="C9" s="30" t="s">
        <v>63</v>
      </c>
      <c r="D9" s="31" t="s">
        <v>611</v>
      </c>
      <c r="E9" s="32" t="s">
        <v>612</v>
      </c>
      <c r="F9" s="29" t="s">
        <v>22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9">
        <v>11074</v>
      </c>
      <c r="AB9" s="164">
        <v>1849902505130</v>
      </c>
      <c r="AC9" s="98" t="s">
        <v>78</v>
      </c>
    </row>
    <row r="10" spans="1:29" s="2" customFormat="1" ht="16.2" customHeight="1">
      <c r="A10" s="29">
        <v>4</v>
      </c>
      <c r="B10" s="121">
        <v>45347</v>
      </c>
      <c r="C10" s="30" t="s">
        <v>63</v>
      </c>
      <c r="D10" s="31" t="s">
        <v>613</v>
      </c>
      <c r="E10" s="32" t="s">
        <v>614</v>
      </c>
      <c r="F10" s="29" t="s">
        <v>23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9">
        <v>11092</v>
      </c>
      <c r="AB10" s="164">
        <v>1849902567500</v>
      </c>
      <c r="AC10" s="98" t="s">
        <v>147</v>
      </c>
    </row>
    <row r="11" spans="1:29" s="2" customFormat="1" ht="16.2" customHeight="1">
      <c r="A11" s="37">
        <v>5</v>
      </c>
      <c r="B11" s="122">
        <v>45348</v>
      </c>
      <c r="C11" s="38" t="s">
        <v>63</v>
      </c>
      <c r="D11" s="39" t="s">
        <v>615</v>
      </c>
      <c r="E11" s="40" t="s">
        <v>616</v>
      </c>
      <c r="F11" s="37" t="s">
        <v>24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9">
        <v>11140</v>
      </c>
      <c r="AB11" s="164">
        <v>1849902533869</v>
      </c>
      <c r="AC11" s="98" t="s">
        <v>143</v>
      </c>
    </row>
    <row r="12" spans="1:29" s="2" customFormat="1" ht="16.2" customHeight="1">
      <c r="A12" s="21">
        <v>6</v>
      </c>
      <c r="B12" s="123">
        <v>45349</v>
      </c>
      <c r="C12" s="22" t="s">
        <v>63</v>
      </c>
      <c r="D12" s="23" t="s">
        <v>252</v>
      </c>
      <c r="E12" s="24" t="s">
        <v>617</v>
      </c>
      <c r="F12" s="25" t="s">
        <v>21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9">
        <v>11316</v>
      </c>
      <c r="AB12" s="164">
        <v>1849902465871</v>
      </c>
      <c r="AC12" s="98" t="s">
        <v>67</v>
      </c>
    </row>
    <row r="13" spans="1:29" s="2" customFormat="1" ht="16.2" customHeight="1">
      <c r="A13" s="29">
        <v>7</v>
      </c>
      <c r="B13" s="121">
        <v>45350</v>
      </c>
      <c r="C13" s="30" t="s">
        <v>63</v>
      </c>
      <c r="D13" s="31" t="s">
        <v>618</v>
      </c>
      <c r="E13" s="32" t="s">
        <v>619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9">
        <v>11332</v>
      </c>
      <c r="AB13" s="164">
        <v>1849902453008</v>
      </c>
      <c r="AC13" s="98" t="s">
        <v>68</v>
      </c>
    </row>
    <row r="14" spans="1:29" s="2" customFormat="1" ht="16.2" customHeight="1">
      <c r="A14" s="29">
        <v>8</v>
      </c>
      <c r="B14" s="121">
        <v>45351</v>
      </c>
      <c r="C14" s="30" t="s">
        <v>63</v>
      </c>
      <c r="D14" s="31" t="s">
        <v>620</v>
      </c>
      <c r="E14" s="32" t="s">
        <v>621</v>
      </c>
      <c r="F14" s="29" t="s">
        <v>22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9">
        <v>11415</v>
      </c>
      <c r="AB14" s="164">
        <v>1849902523995</v>
      </c>
      <c r="AC14" s="98" t="s">
        <v>68</v>
      </c>
    </row>
    <row r="15" spans="1:29" s="2" customFormat="1" ht="16.2" customHeight="1">
      <c r="A15" s="29">
        <v>9</v>
      </c>
      <c r="B15" s="121">
        <v>45352</v>
      </c>
      <c r="C15" s="30" t="s">
        <v>63</v>
      </c>
      <c r="D15" s="31" t="s">
        <v>622</v>
      </c>
      <c r="E15" s="32" t="s">
        <v>623</v>
      </c>
      <c r="F15" s="29" t="s">
        <v>23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9">
        <v>11419</v>
      </c>
      <c r="AB15" s="164">
        <v>1929901513065</v>
      </c>
      <c r="AC15" s="98" t="s">
        <v>141</v>
      </c>
    </row>
    <row r="16" spans="1:29" s="2" customFormat="1" ht="16.2" customHeight="1">
      <c r="A16" s="37">
        <v>10</v>
      </c>
      <c r="B16" s="122">
        <v>45353</v>
      </c>
      <c r="C16" s="38" t="s">
        <v>63</v>
      </c>
      <c r="D16" s="39" t="s">
        <v>624</v>
      </c>
      <c r="E16" s="40" t="s">
        <v>625</v>
      </c>
      <c r="F16" s="37" t="s">
        <v>24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9">
        <v>11475</v>
      </c>
      <c r="AB16" s="164">
        <v>1849902480404</v>
      </c>
      <c r="AC16" s="98" t="s">
        <v>380</v>
      </c>
    </row>
    <row r="17" spans="1:39" s="2" customFormat="1" ht="16.2" customHeight="1">
      <c r="A17" s="21">
        <v>11</v>
      </c>
      <c r="B17" s="123">
        <v>45354</v>
      </c>
      <c r="C17" s="22" t="s">
        <v>63</v>
      </c>
      <c r="D17" s="23" t="s">
        <v>626</v>
      </c>
      <c r="E17" s="24" t="s">
        <v>627</v>
      </c>
      <c r="F17" s="25" t="s">
        <v>21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9">
        <v>11563</v>
      </c>
      <c r="AB17" s="164">
        <v>1849300199391</v>
      </c>
      <c r="AC17" s="98" t="s">
        <v>68</v>
      </c>
    </row>
    <row r="18" spans="1:39" s="2" customFormat="1" ht="16.2" customHeight="1">
      <c r="A18" s="29">
        <v>12</v>
      </c>
      <c r="B18" s="121">
        <v>45355</v>
      </c>
      <c r="C18" s="30" t="s">
        <v>63</v>
      </c>
      <c r="D18" s="31" t="s">
        <v>628</v>
      </c>
      <c r="E18" s="32" t="s">
        <v>629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9">
        <v>11583</v>
      </c>
      <c r="AB18" s="164">
        <v>1800400460069</v>
      </c>
      <c r="AC18" s="98" t="s">
        <v>164</v>
      </c>
    </row>
    <row r="19" spans="1:39" s="2" customFormat="1" ht="16.2" customHeight="1">
      <c r="A19" s="29">
        <v>13</v>
      </c>
      <c r="B19" s="121">
        <v>45356</v>
      </c>
      <c r="C19" s="30" t="s">
        <v>63</v>
      </c>
      <c r="D19" s="46" t="s">
        <v>630</v>
      </c>
      <c r="E19" s="32" t="s">
        <v>631</v>
      </c>
      <c r="F19" s="29" t="s">
        <v>22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9">
        <v>11586</v>
      </c>
      <c r="AB19" s="164">
        <v>1849902535802</v>
      </c>
      <c r="AC19" s="98" t="s">
        <v>77</v>
      </c>
    </row>
    <row r="20" spans="1:39" s="2" customFormat="1" ht="16.2" customHeight="1">
      <c r="A20" s="29">
        <v>14</v>
      </c>
      <c r="B20" s="121">
        <v>45357</v>
      </c>
      <c r="C20" s="30" t="s">
        <v>63</v>
      </c>
      <c r="D20" s="31" t="s">
        <v>632</v>
      </c>
      <c r="E20" s="32" t="s">
        <v>633</v>
      </c>
      <c r="F20" s="29" t="s">
        <v>23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9">
        <v>11593</v>
      </c>
      <c r="AB20" s="164">
        <v>1848100076538</v>
      </c>
      <c r="AC20" s="98" t="s">
        <v>150</v>
      </c>
    </row>
    <row r="21" spans="1:39" s="2" customFormat="1" ht="16.2" customHeight="1">
      <c r="A21" s="37">
        <v>15</v>
      </c>
      <c r="B21" s="122">
        <v>45358</v>
      </c>
      <c r="C21" s="38" t="s">
        <v>63</v>
      </c>
      <c r="D21" s="39" t="s">
        <v>634</v>
      </c>
      <c r="E21" s="40" t="s">
        <v>635</v>
      </c>
      <c r="F21" s="37" t="s">
        <v>24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9">
        <v>11691</v>
      </c>
      <c r="AB21" s="164">
        <v>1849902475851</v>
      </c>
      <c r="AC21" s="98" t="s">
        <v>67</v>
      </c>
    </row>
    <row r="22" spans="1:39" s="2" customFormat="1" ht="16.2" customHeight="1">
      <c r="A22" s="21">
        <v>16</v>
      </c>
      <c r="B22" s="123">
        <v>45359</v>
      </c>
      <c r="C22" s="22" t="s">
        <v>63</v>
      </c>
      <c r="D22" s="23" t="s">
        <v>636</v>
      </c>
      <c r="E22" s="24" t="s">
        <v>637</v>
      </c>
      <c r="F22" s="25" t="s">
        <v>21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9">
        <v>11727</v>
      </c>
      <c r="AB22" s="164">
        <v>1849902467203</v>
      </c>
      <c r="AC22" s="98" t="s">
        <v>78</v>
      </c>
    </row>
    <row r="23" spans="1:39" s="2" customFormat="1" ht="16.2" customHeight="1">
      <c r="A23" s="29">
        <v>17</v>
      </c>
      <c r="B23" s="121">
        <v>45360</v>
      </c>
      <c r="C23" s="30" t="s">
        <v>63</v>
      </c>
      <c r="D23" s="31" t="s">
        <v>638</v>
      </c>
      <c r="E23" s="32" t="s">
        <v>639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9">
        <v>11729</v>
      </c>
      <c r="AB23" s="164">
        <v>1929901557534</v>
      </c>
      <c r="AC23" s="98" t="s">
        <v>67</v>
      </c>
    </row>
    <row r="24" spans="1:39" s="2" customFormat="1" ht="16.2" customHeight="1">
      <c r="A24" s="29">
        <v>18</v>
      </c>
      <c r="B24" s="121">
        <v>45361</v>
      </c>
      <c r="C24" s="30" t="s">
        <v>63</v>
      </c>
      <c r="D24" s="31" t="s">
        <v>640</v>
      </c>
      <c r="E24" s="32" t="s">
        <v>641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9">
        <v>11759</v>
      </c>
      <c r="AB24" s="164">
        <v>1849902495657</v>
      </c>
      <c r="AC24" s="98" t="s">
        <v>67</v>
      </c>
    </row>
    <row r="25" spans="1:39" s="2" customFormat="1" ht="16.2" customHeight="1">
      <c r="A25" s="29">
        <v>19</v>
      </c>
      <c r="B25" s="121">
        <v>45362</v>
      </c>
      <c r="C25" s="30" t="s">
        <v>64</v>
      </c>
      <c r="D25" s="31" t="s">
        <v>642</v>
      </c>
      <c r="E25" s="32" t="s">
        <v>643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9">
        <v>11022</v>
      </c>
      <c r="AB25" s="164">
        <v>1849902552031</v>
      </c>
      <c r="AC25" s="98" t="s">
        <v>66</v>
      </c>
    </row>
    <row r="26" spans="1:39" s="2" customFormat="1" ht="16.2" customHeight="1">
      <c r="A26" s="37">
        <v>20</v>
      </c>
      <c r="B26" s="122">
        <v>45363</v>
      </c>
      <c r="C26" s="38" t="s">
        <v>64</v>
      </c>
      <c r="D26" s="39" t="s">
        <v>644</v>
      </c>
      <c r="E26" s="40" t="s">
        <v>645</v>
      </c>
      <c r="F26" s="37" t="s">
        <v>24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9">
        <v>11038</v>
      </c>
      <c r="AB26" s="164">
        <v>1907500185766</v>
      </c>
      <c r="AC26" s="98" t="s">
        <v>66</v>
      </c>
    </row>
    <row r="27" spans="1:39" s="2" customFormat="1" ht="16.2" customHeight="1">
      <c r="A27" s="21">
        <v>21</v>
      </c>
      <c r="B27" s="123">
        <v>45364</v>
      </c>
      <c r="C27" s="282" t="s">
        <v>64</v>
      </c>
      <c r="D27" s="48" t="s">
        <v>646</v>
      </c>
      <c r="E27" s="49" t="s">
        <v>647</v>
      </c>
      <c r="F27" s="25" t="s">
        <v>21</v>
      </c>
      <c r="G27" s="276"/>
      <c r="H27" s="277"/>
      <c r="I27" s="277"/>
      <c r="J27" s="277"/>
      <c r="K27" s="277"/>
      <c r="L27" s="278"/>
      <c r="M27" s="278"/>
      <c r="N27" s="278"/>
      <c r="O27" s="278"/>
      <c r="P27" s="279"/>
      <c r="Q27" s="279"/>
      <c r="R27" s="279"/>
      <c r="S27" s="279"/>
      <c r="T27" s="279"/>
      <c r="U27" s="279"/>
      <c r="V27" s="279"/>
      <c r="W27" s="279"/>
      <c r="X27" s="277"/>
      <c r="Y27" s="280"/>
      <c r="AA27" s="99">
        <v>11046</v>
      </c>
      <c r="AB27" s="164">
        <v>1849902509160</v>
      </c>
      <c r="AC27" s="98" t="s">
        <v>77</v>
      </c>
      <c r="AE27" s="281"/>
      <c r="AI27" s="91"/>
      <c r="AJ27" s="91"/>
      <c r="AK27" s="91"/>
      <c r="AL27" s="91"/>
      <c r="AM27" s="91"/>
    </row>
    <row r="28" spans="1:39" s="2" customFormat="1" ht="16.2" customHeight="1">
      <c r="A28" s="29">
        <v>22</v>
      </c>
      <c r="B28" s="121">
        <v>45365</v>
      </c>
      <c r="C28" s="53" t="s">
        <v>64</v>
      </c>
      <c r="D28" s="31" t="s">
        <v>648</v>
      </c>
      <c r="E28" s="32" t="s">
        <v>649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9">
        <v>11081</v>
      </c>
      <c r="AB28" s="164">
        <v>1849902441654</v>
      </c>
      <c r="AC28" s="98" t="s">
        <v>141</v>
      </c>
    </row>
    <row r="29" spans="1:39" s="2" customFormat="1" ht="16.2" customHeight="1">
      <c r="A29" s="29">
        <v>23</v>
      </c>
      <c r="B29" s="121">
        <v>45366</v>
      </c>
      <c r="C29" s="30" t="s">
        <v>64</v>
      </c>
      <c r="D29" s="54" t="s">
        <v>650</v>
      </c>
      <c r="E29" s="55" t="s">
        <v>651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9">
        <v>11082</v>
      </c>
      <c r="AB29" s="164">
        <v>1849902499202</v>
      </c>
      <c r="AC29" s="98" t="s">
        <v>683</v>
      </c>
    </row>
    <row r="30" spans="1:39" s="2" customFormat="1" ht="16.2" customHeight="1">
      <c r="A30" s="29">
        <v>24</v>
      </c>
      <c r="B30" s="121">
        <v>45367</v>
      </c>
      <c r="C30" s="30" t="s">
        <v>64</v>
      </c>
      <c r="D30" s="31" t="s">
        <v>652</v>
      </c>
      <c r="E30" s="32" t="s">
        <v>653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9">
        <v>11156</v>
      </c>
      <c r="AB30" s="164">
        <v>1849902523529</v>
      </c>
      <c r="AC30" s="98" t="s">
        <v>141</v>
      </c>
    </row>
    <row r="31" spans="1:39" s="2" customFormat="1" ht="16.2" customHeight="1">
      <c r="A31" s="37">
        <v>25</v>
      </c>
      <c r="B31" s="122">
        <v>45368</v>
      </c>
      <c r="C31" s="56" t="s">
        <v>64</v>
      </c>
      <c r="D31" s="57" t="s">
        <v>654</v>
      </c>
      <c r="E31" s="58" t="s">
        <v>655</v>
      </c>
      <c r="F31" s="37" t="s">
        <v>24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9">
        <v>11284</v>
      </c>
      <c r="AB31" s="164">
        <v>1101402490370</v>
      </c>
      <c r="AC31" s="98" t="s">
        <v>67</v>
      </c>
    </row>
    <row r="32" spans="1:39" s="2" customFormat="1" ht="16.2" customHeight="1">
      <c r="A32" s="21">
        <v>26</v>
      </c>
      <c r="B32" s="123">
        <v>45369</v>
      </c>
      <c r="C32" s="22" t="s">
        <v>64</v>
      </c>
      <c r="D32" s="23" t="s">
        <v>656</v>
      </c>
      <c r="E32" s="24" t="s">
        <v>657</v>
      </c>
      <c r="F32" s="25" t="s">
        <v>21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9">
        <v>11322</v>
      </c>
      <c r="AB32" s="164">
        <v>1849902501223</v>
      </c>
      <c r="AC32" s="98" t="s">
        <v>144</v>
      </c>
    </row>
    <row r="33" spans="1:29" s="2" customFormat="1" ht="16.2" customHeight="1">
      <c r="A33" s="29">
        <v>27</v>
      </c>
      <c r="B33" s="121">
        <v>45370</v>
      </c>
      <c r="C33" s="30" t="s">
        <v>64</v>
      </c>
      <c r="D33" s="31" t="s">
        <v>658</v>
      </c>
      <c r="E33" s="32" t="s">
        <v>659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9">
        <v>11325</v>
      </c>
      <c r="AB33" s="164">
        <v>1849902501452</v>
      </c>
      <c r="AC33" s="98" t="s">
        <v>66</v>
      </c>
    </row>
    <row r="34" spans="1:29" s="2" customFormat="1" ht="16.2" customHeight="1">
      <c r="A34" s="29">
        <v>28</v>
      </c>
      <c r="B34" s="121">
        <v>45371</v>
      </c>
      <c r="C34" s="30" t="s">
        <v>64</v>
      </c>
      <c r="D34" s="31" t="s">
        <v>509</v>
      </c>
      <c r="E34" s="32" t="s">
        <v>660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9">
        <v>11356</v>
      </c>
      <c r="AB34" s="164">
        <v>1849902525670</v>
      </c>
      <c r="AC34" s="98" t="s">
        <v>144</v>
      </c>
    </row>
    <row r="35" spans="1:29" s="2" customFormat="1" ht="15.9" customHeight="1">
      <c r="A35" s="29">
        <v>29</v>
      </c>
      <c r="B35" s="121">
        <v>45372</v>
      </c>
      <c r="C35" s="30" t="s">
        <v>64</v>
      </c>
      <c r="D35" s="31" t="s">
        <v>661</v>
      </c>
      <c r="E35" s="32" t="s">
        <v>662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9">
        <v>11363</v>
      </c>
      <c r="AB35" s="164">
        <v>1849902519157</v>
      </c>
      <c r="AC35" s="98" t="s">
        <v>143</v>
      </c>
    </row>
    <row r="36" spans="1:29" s="2" customFormat="1" ht="16.350000000000001" customHeight="1">
      <c r="A36" s="37">
        <v>30</v>
      </c>
      <c r="B36" s="122">
        <v>45373</v>
      </c>
      <c r="C36" s="38" t="s">
        <v>64</v>
      </c>
      <c r="D36" s="39" t="s">
        <v>663</v>
      </c>
      <c r="E36" s="40" t="s">
        <v>664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9">
        <v>11416</v>
      </c>
      <c r="AB36" s="164">
        <v>1849902511687</v>
      </c>
      <c r="AC36" s="98" t="s">
        <v>141</v>
      </c>
    </row>
    <row r="37" spans="1:29" s="2" customFormat="1" ht="16.2" customHeight="1">
      <c r="A37" s="21">
        <v>31</v>
      </c>
      <c r="B37" s="123">
        <v>45374</v>
      </c>
      <c r="C37" s="47" t="s">
        <v>64</v>
      </c>
      <c r="D37" s="62" t="s">
        <v>437</v>
      </c>
      <c r="E37" s="63" t="s">
        <v>665</v>
      </c>
      <c r="F37" s="25" t="s">
        <v>21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9">
        <v>11459</v>
      </c>
      <c r="AB37" s="164">
        <v>1849902479546</v>
      </c>
      <c r="AC37" s="98" t="s">
        <v>142</v>
      </c>
    </row>
    <row r="38" spans="1:29" s="2" customFormat="1" ht="16.2" customHeight="1">
      <c r="A38" s="29">
        <v>32</v>
      </c>
      <c r="B38" s="121">
        <v>45375</v>
      </c>
      <c r="C38" s="30" t="s">
        <v>64</v>
      </c>
      <c r="D38" s="31" t="s">
        <v>666</v>
      </c>
      <c r="E38" s="32" t="s">
        <v>667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9">
        <v>11476</v>
      </c>
      <c r="AB38" s="164">
        <v>1849902469508</v>
      </c>
      <c r="AC38" s="98" t="s">
        <v>144</v>
      </c>
    </row>
    <row r="39" spans="1:29" s="2" customFormat="1" ht="16.2" customHeight="1">
      <c r="A39" s="29">
        <v>33</v>
      </c>
      <c r="B39" s="121">
        <v>45376</v>
      </c>
      <c r="C39" s="30" t="s">
        <v>64</v>
      </c>
      <c r="D39" s="31" t="s">
        <v>668</v>
      </c>
      <c r="E39" s="32" t="s">
        <v>669</v>
      </c>
      <c r="F39" s="29" t="s">
        <v>22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9">
        <v>11547</v>
      </c>
      <c r="AB39" s="164">
        <v>1849902536922</v>
      </c>
      <c r="AC39" s="98" t="s">
        <v>77</v>
      </c>
    </row>
    <row r="40" spans="1:29" s="2" customFormat="1" ht="16.2" customHeight="1">
      <c r="A40" s="29">
        <v>34</v>
      </c>
      <c r="B40" s="121">
        <v>45377</v>
      </c>
      <c r="C40" s="30" t="s">
        <v>64</v>
      </c>
      <c r="D40" s="31" t="s">
        <v>670</v>
      </c>
      <c r="E40" s="32" t="s">
        <v>671</v>
      </c>
      <c r="F40" s="29" t="s">
        <v>23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9">
        <v>11604</v>
      </c>
      <c r="AB40" s="164">
        <v>1849300198492</v>
      </c>
      <c r="AC40" s="98" t="s">
        <v>67</v>
      </c>
    </row>
    <row r="41" spans="1:29" s="2" customFormat="1" ht="16.5" customHeight="1">
      <c r="A41" s="37">
        <v>35</v>
      </c>
      <c r="B41" s="122">
        <v>45378</v>
      </c>
      <c r="C41" s="56" t="s">
        <v>64</v>
      </c>
      <c r="D41" s="57" t="s">
        <v>672</v>
      </c>
      <c r="E41" s="58" t="s">
        <v>673</v>
      </c>
      <c r="F41" s="37" t="s">
        <v>24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9">
        <v>11620</v>
      </c>
      <c r="AB41" s="164">
        <v>1849902505644</v>
      </c>
      <c r="AC41" s="98" t="s">
        <v>684</v>
      </c>
    </row>
    <row r="42" spans="1:29" s="2" customFormat="1" ht="16.2" customHeight="1">
      <c r="A42" s="21">
        <v>36</v>
      </c>
      <c r="B42" s="123">
        <v>45379</v>
      </c>
      <c r="C42" s="22" t="s">
        <v>64</v>
      </c>
      <c r="D42" s="23" t="s">
        <v>674</v>
      </c>
      <c r="E42" s="24" t="s">
        <v>675</v>
      </c>
      <c r="F42" s="25" t="s">
        <v>21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9">
        <v>11628</v>
      </c>
      <c r="AB42" s="164">
        <v>1849300193717</v>
      </c>
      <c r="AC42" s="98" t="s">
        <v>66</v>
      </c>
    </row>
    <row r="43" spans="1:29" s="2" customFormat="1" ht="16.2" customHeight="1">
      <c r="A43" s="29">
        <v>37</v>
      </c>
      <c r="B43" s="121">
        <v>45380</v>
      </c>
      <c r="C43" s="30" t="s">
        <v>64</v>
      </c>
      <c r="D43" s="31" t="s">
        <v>676</v>
      </c>
      <c r="E43" s="32" t="s">
        <v>677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9">
        <v>11634</v>
      </c>
      <c r="AB43" s="164">
        <v>1849902502645</v>
      </c>
      <c r="AC43" s="98" t="s">
        <v>65</v>
      </c>
    </row>
    <row r="44" spans="1:29" s="2" customFormat="1" ht="16.2" customHeight="1">
      <c r="A44" s="29">
        <v>38</v>
      </c>
      <c r="B44" s="121">
        <v>45381</v>
      </c>
      <c r="C44" s="53" t="s">
        <v>64</v>
      </c>
      <c r="D44" s="54" t="s">
        <v>678</v>
      </c>
      <c r="E44" s="55" t="s">
        <v>679</v>
      </c>
      <c r="F44" s="29" t="s">
        <v>22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9">
        <v>11669</v>
      </c>
      <c r="AB44" s="164">
        <v>1849902524151</v>
      </c>
      <c r="AC44" s="98" t="s">
        <v>67</v>
      </c>
    </row>
    <row r="45" spans="1:29" s="2" customFormat="1" ht="15.9" customHeight="1">
      <c r="A45" s="29">
        <v>39</v>
      </c>
      <c r="B45" s="121">
        <v>45382</v>
      </c>
      <c r="C45" s="30" t="s">
        <v>64</v>
      </c>
      <c r="D45" s="31" t="s">
        <v>680</v>
      </c>
      <c r="E45" s="32" t="s">
        <v>681</v>
      </c>
      <c r="F45" s="29" t="s">
        <v>23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9">
        <v>11670</v>
      </c>
      <c r="AB45" s="164">
        <v>1849902493859</v>
      </c>
      <c r="AC45" s="98" t="s">
        <v>685</v>
      </c>
    </row>
    <row r="46" spans="1:29" s="2" customFormat="1" ht="16.2" customHeight="1">
      <c r="A46" s="37">
        <v>40</v>
      </c>
      <c r="B46" s="122">
        <v>45383</v>
      </c>
      <c r="C46" s="38" t="s">
        <v>64</v>
      </c>
      <c r="D46" s="39" t="s">
        <v>605</v>
      </c>
      <c r="E46" s="40" t="s">
        <v>682</v>
      </c>
      <c r="F46" s="37" t="s">
        <v>24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9">
        <v>11696</v>
      </c>
      <c r="AB46" s="164">
        <v>1849902465251</v>
      </c>
      <c r="AC46" s="98" t="s">
        <v>67</v>
      </c>
    </row>
    <row r="47" spans="1:29" s="2" customFormat="1" ht="6" customHeight="1">
      <c r="A47" s="66"/>
      <c r="B47" s="127"/>
      <c r="C47" s="125"/>
      <c r="D47" s="126"/>
      <c r="E47" s="12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9"/>
      <c r="AB47" s="164"/>
      <c r="AC47" s="98"/>
    </row>
    <row r="48" spans="1:29" s="2" customFormat="1" ht="16.2" customHeight="1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18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22</v>
      </c>
      <c r="P48" s="65"/>
      <c r="Q48" s="68" t="s">
        <v>8</v>
      </c>
      <c r="X48" s="65"/>
      <c r="Y48" s="65"/>
      <c r="AA48" s="99"/>
      <c r="AB48" s="164"/>
      <c r="AC48" s="98"/>
    </row>
    <row r="49" spans="1:29" s="91" customFormat="1" ht="17.100000000000001" hidden="1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171"/>
      <c r="AB49" s="177"/>
      <c r="AC49" s="172"/>
    </row>
    <row r="50" spans="1:29" s="89" customFormat="1" ht="15" hidden="1" customHeight="1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74"/>
      <c r="AB50" s="275"/>
      <c r="AC50" s="168"/>
    </row>
    <row r="51" spans="1:29" s="89" customFormat="1" ht="15" hidden="1" customHeight="1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74"/>
      <c r="AB51" s="275"/>
      <c r="AC51" s="168"/>
    </row>
    <row r="52" spans="1:29" s="89" customFormat="1" ht="15" hidden="1" customHeight="1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74"/>
      <c r="AB52" s="275"/>
      <c r="AC52" s="168"/>
    </row>
    <row r="53" spans="1:29" s="89" customFormat="1" ht="15" hidden="1" customHeight="1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74"/>
      <c r="AB53" s="275"/>
      <c r="AC53" s="168"/>
    </row>
    <row r="54" spans="1:29" s="89" customFormat="1" ht="15" hidden="1" customHeight="1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74"/>
      <c r="AB54" s="275"/>
      <c r="AC54" s="168"/>
    </row>
    <row r="55" spans="1:29" s="89" customFormat="1" ht="15" hidden="1" customHeight="1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74"/>
      <c r="AB55" s="275"/>
      <c r="AC55" s="168"/>
    </row>
    <row r="56" spans="1:29" ht="15" customHeight="1">
      <c r="B56" s="86"/>
      <c r="C56" s="87"/>
      <c r="D56" s="88"/>
      <c r="E56" s="88"/>
      <c r="F56" s="89"/>
      <c r="G56" s="89"/>
      <c r="H56" s="89"/>
      <c r="I56" s="89"/>
      <c r="J56" s="89"/>
    </row>
    <row r="57" spans="1:29" ht="15" customHeight="1">
      <c r="B57" s="86"/>
      <c r="C57" s="87"/>
      <c r="D57" s="88"/>
      <c r="E57" s="88"/>
      <c r="F57" s="89"/>
    </row>
    <row r="58" spans="1:29" ht="15" customHeight="1">
      <c r="B58" s="86"/>
      <c r="C58" s="90"/>
      <c r="D58" s="91"/>
      <c r="E58" s="91"/>
      <c r="F58" s="89"/>
    </row>
    <row r="59" spans="1:29" ht="15" customHeight="1">
      <c r="B59" s="86"/>
      <c r="C59" s="87"/>
      <c r="D59" s="88"/>
      <c r="E59" s="88"/>
      <c r="F59" s="89"/>
    </row>
    <row r="60" spans="1:29" ht="15" customHeight="1">
      <c r="B60" s="86"/>
      <c r="C60" s="87"/>
      <c r="D60" s="88"/>
      <c r="E60" s="88"/>
      <c r="F60" s="89"/>
    </row>
  </sheetData>
  <sortState xmlns:xlrd2="http://schemas.microsoft.com/office/spreadsheetml/2017/richdata2" ref="C66:E70">
    <sortCondition ref="D66:D70"/>
    <sortCondition ref="E66:E70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58"/>
  <sheetViews>
    <sheetView topLeftCell="A37" zoomScale="130" zoomScaleNormal="130" workbookViewId="0">
      <selection activeCell="W48" sqref="W48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10.125" style="260" hidden="1" customWidth="1"/>
    <col min="28" max="28" width="18.875" style="271" hidden="1" customWidth="1"/>
    <col min="29" max="29" width="23.75" style="1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ม.1'!B18</f>
        <v>นางชุติมา   นามตาปี</v>
      </c>
      <c r="AA1" s="159"/>
      <c r="AB1" s="256"/>
    </row>
    <row r="2" spans="1:29" s="10" customFormat="1" ht="18" customHeight="1">
      <c r="B2" s="103" t="s">
        <v>44</v>
      </c>
      <c r="C2" s="95"/>
      <c r="D2" s="96"/>
      <c r="E2" s="101" t="s">
        <v>55</v>
      </c>
      <c r="M2" s="10" t="s">
        <v>43</v>
      </c>
      <c r="R2" s="10" t="str">
        <f>'ยอด ม.1'!B19</f>
        <v>นายมัชฌิม  บุญคง</v>
      </c>
      <c r="AA2" s="159"/>
      <c r="AB2" s="256"/>
    </row>
    <row r="3" spans="1:29" s="12" customFormat="1" ht="17.25" customHeight="1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ม.1'!F18</f>
        <v>625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2" customFormat="1" ht="15.75" customHeight="1">
      <c r="A7" s="21">
        <v>1</v>
      </c>
      <c r="B7" s="123">
        <v>45384</v>
      </c>
      <c r="C7" s="128" t="s">
        <v>63</v>
      </c>
      <c r="D7" s="129" t="s">
        <v>686</v>
      </c>
      <c r="E7" s="130" t="s">
        <v>687</v>
      </c>
      <c r="F7" s="25" t="s">
        <v>21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11034</v>
      </c>
      <c r="AB7" s="268">
        <v>1849902554041</v>
      </c>
      <c r="AC7" s="2" t="s">
        <v>67</v>
      </c>
    </row>
    <row r="8" spans="1:29" s="2" customFormat="1" ht="16.2" customHeight="1">
      <c r="A8" s="29">
        <v>2</v>
      </c>
      <c r="B8" s="121">
        <v>45385</v>
      </c>
      <c r="C8" s="131" t="s">
        <v>63</v>
      </c>
      <c r="D8" s="132" t="s">
        <v>688</v>
      </c>
      <c r="E8" s="133" t="s">
        <v>689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11040</v>
      </c>
      <c r="AB8" s="268">
        <v>1139600728167</v>
      </c>
      <c r="AC8" s="2" t="s">
        <v>67</v>
      </c>
    </row>
    <row r="9" spans="1:29" s="2" customFormat="1" ht="16.2" customHeight="1">
      <c r="A9" s="29">
        <v>3</v>
      </c>
      <c r="B9" s="121">
        <v>45386</v>
      </c>
      <c r="C9" s="131" t="s">
        <v>63</v>
      </c>
      <c r="D9" s="132" t="s">
        <v>690</v>
      </c>
      <c r="E9" s="133" t="s">
        <v>691</v>
      </c>
      <c r="F9" s="29" t="s">
        <v>22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11041</v>
      </c>
      <c r="AB9" s="268">
        <v>1849902532650</v>
      </c>
      <c r="AC9" s="2" t="s">
        <v>66</v>
      </c>
    </row>
    <row r="10" spans="1:29" s="2" customFormat="1" ht="16.2" customHeight="1">
      <c r="A10" s="29">
        <v>4</v>
      </c>
      <c r="B10" s="121">
        <v>45387</v>
      </c>
      <c r="C10" s="131" t="s">
        <v>63</v>
      </c>
      <c r="D10" s="132" t="s">
        <v>692</v>
      </c>
      <c r="E10" s="133" t="s">
        <v>693</v>
      </c>
      <c r="F10" s="29" t="s">
        <v>23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11122</v>
      </c>
      <c r="AB10" s="268">
        <v>1849902503323</v>
      </c>
      <c r="AC10" s="2" t="s">
        <v>756</v>
      </c>
    </row>
    <row r="11" spans="1:29" s="2" customFormat="1" ht="16.2" customHeight="1">
      <c r="A11" s="37">
        <v>5</v>
      </c>
      <c r="B11" s="122">
        <v>45388</v>
      </c>
      <c r="C11" s="134" t="s">
        <v>63</v>
      </c>
      <c r="D11" s="135" t="s">
        <v>694</v>
      </c>
      <c r="E11" s="136" t="s">
        <v>695</v>
      </c>
      <c r="F11" s="37" t="s">
        <v>24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11123</v>
      </c>
      <c r="AB11" s="268">
        <v>1849902469087</v>
      </c>
      <c r="AC11" s="2" t="s">
        <v>68</v>
      </c>
    </row>
    <row r="12" spans="1:29" s="2" customFormat="1" ht="16.2" customHeight="1">
      <c r="A12" s="21">
        <v>6</v>
      </c>
      <c r="B12" s="123">
        <v>45389</v>
      </c>
      <c r="C12" s="128" t="s">
        <v>63</v>
      </c>
      <c r="D12" s="129" t="s">
        <v>696</v>
      </c>
      <c r="E12" s="130" t="s">
        <v>697</v>
      </c>
      <c r="F12" s="25" t="s">
        <v>21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11164</v>
      </c>
      <c r="AB12" s="268">
        <v>1849902530177</v>
      </c>
      <c r="AC12" s="2" t="s">
        <v>67</v>
      </c>
    </row>
    <row r="13" spans="1:29" s="2" customFormat="1" ht="16.2" customHeight="1">
      <c r="A13" s="29">
        <v>7</v>
      </c>
      <c r="B13" s="121">
        <v>45390</v>
      </c>
      <c r="C13" s="131" t="s">
        <v>63</v>
      </c>
      <c r="D13" s="132" t="s">
        <v>698</v>
      </c>
      <c r="E13" s="133" t="s">
        <v>699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11266</v>
      </c>
      <c r="AB13" s="268">
        <v>1849902492780</v>
      </c>
      <c r="AC13" s="2" t="s">
        <v>141</v>
      </c>
    </row>
    <row r="14" spans="1:29" s="2" customFormat="1" ht="16.2" customHeight="1">
      <c r="A14" s="29">
        <v>8</v>
      </c>
      <c r="B14" s="121">
        <v>45391</v>
      </c>
      <c r="C14" s="131" t="s">
        <v>63</v>
      </c>
      <c r="D14" s="132" t="s">
        <v>250</v>
      </c>
      <c r="E14" s="133" t="s">
        <v>700</v>
      </c>
      <c r="F14" s="29" t="s">
        <v>22</v>
      </c>
      <c r="G14" s="76"/>
      <c r="H14" s="33"/>
      <c r="I14" s="33"/>
      <c r="J14" s="33"/>
      <c r="K14" s="33"/>
      <c r="L14" s="78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11288</v>
      </c>
      <c r="AB14" s="268">
        <v>1849300202970</v>
      </c>
      <c r="AC14" s="2" t="s">
        <v>452</v>
      </c>
    </row>
    <row r="15" spans="1:29" s="2" customFormat="1" ht="16.2" customHeight="1">
      <c r="A15" s="29">
        <v>9</v>
      </c>
      <c r="B15" s="121">
        <v>45392</v>
      </c>
      <c r="C15" s="131" t="s">
        <v>63</v>
      </c>
      <c r="D15" s="132" t="s">
        <v>471</v>
      </c>
      <c r="E15" s="133" t="s">
        <v>701</v>
      </c>
      <c r="F15" s="29" t="s">
        <v>23</v>
      </c>
      <c r="G15" s="76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11326</v>
      </c>
      <c r="AB15" s="268">
        <v>1819900931352</v>
      </c>
      <c r="AC15" s="2" t="s">
        <v>68</v>
      </c>
    </row>
    <row r="16" spans="1:29" s="2" customFormat="1" ht="16.2" customHeight="1">
      <c r="A16" s="37">
        <v>10</v>
      </c>
      <c r="B16" s="122">
        <v>45393</v>
      </c>
      <c r="C16" s="134" t="s">
        <v>63</v>
      </c>
      <c r="D16" s="135" t="s">
        <v>702</v>
      </c>
      <c r="E16" s="136" t="s">
        <v>703</v>
      </c>
      <c r="F16" s="37" t="s">
        <v>24</v>
      </c>
      <c r="G16" s="144"/>
      <c r="H16" s="43"/>
      <c r="I16" s="43"/>
      <c r="J16" s="43"/>
      <c r="K16" s="43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11423</v>
      </c>
      <c r="AB16" s="268">
        <v>1849902535772</v>
      </c>
      <c r="AC16" s="2" t="s">
        <v>142</v>
      </c>
    </row>
    <row r="17" spans="1:29" s="2" customFormat="1" ht="16.2" customHeight="1">
      <c r="A17" s="21">
        <v>11</v>
      </c>
      <c r="B17" s="123">
        <v>45394</v>
      </c>
      <c r="C17" s="128" t="s">
        <v>63</v>
      </c>
      <c r="D17" s="216" t="s">
        <v>704</v>
      </c>
      <c r="E17" s="130" t="s">
        <v>705</v>
      </c>
      <c r="F17" s="25" t="s">
        <v>21</v>
      </c>
      <c r="G17" s="82"/>
      <c r="H17" s="45"/>
      <c r="I17" s="45"/>
      <c r="J17" s="45"/>
      <c r="K17" s="45"/>
      <c r="L17" s="26"/>
      <c r="M17" s="26"/>
      <c r="N17" s="26"/>
      <c r="O17" s="26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11425</v>
      </c>
      <c r="AB17" s="268">
        <v>1849902474617</v>
      </c>
      <c r="AC17" s="2" t="s">
        <v>141</v>
      </c>
    </row>
    <row r="18" spans="1:29" s="2" customFormat="1" ht="16.2" customHeight="1">
      <c r="A18" s="29">
        <v>12</v>
      </c>
      <c r="B18" s="121">
        <v>45395</v>
      </c>
      <c r="C18" s="131" t="s">
        <v>63</v>
      </c>
      <c r="D18" s="132" t="s">
        <v>325</v>
      </c>
      <c r="E18" s="133" t="s">
        <v>706</v>
      </c>
      <c r="F18" s="29" t="s">
        <v>25</v>
      </c>
      <c r="G18" s="76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11427</v>
      </c>
      <c r="AB18" s="268">
        <v>1849902502904</v>
      </c>
      <c r="AC18" s="2" t="s">
        <v>757</v>
      </c>
    </row>
    <row r="19" spans="1:29" s="2" customFormat="1" ht="16.2" customHeight="1">
      <c r="A19" s="29">
        <v>13</v>
      </c>
      <c r="B19" s="121">
        <v>45396</v>
      </c>
      <c r="C19" s="131" t="s">
        <v>63</v>
      </c>
      <c r="D19" s="132" t="s">
        <v>325</v>
      </c>
      <c r="E19" s="133" t="s">
        <v>707</v>
      </c>
      <c r="F19" s="29" t="s">
        <v>22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11431</v>
      </c>
      <c r="AB19" s="268">
        <v>1849902507311</v>
      </c>
      <c r="AC19" s="2" t="s">
        <v>142</v>
      </c>
    </row>
    <row r="20" spans="1:29" s="2" customFormat="1" ht="16.2" customHeight="1">
      <c r="A20" s="29">
        <v>14</v>
      </c>
      <c r="B20" s="121">
        <v>45397</v>
      </c>
      <c r="C20" s="131" t="s">
        <v>63</v>
      </c>
      <c r="D20" s="132" t="s">
        <v>708</v>
      </c>
      <c r="E20" s="133" t="s">
        <v>709</v>
      </c>
      <c r="F20" s="29" t="s">
        <v>23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11504</v>
      </c>
      <c r="AB20" s="268">
        <v>1849902476105</v>
      </c>
      <c r="AC20" s="2" t="s">
        <v>78</v>
      </c>
    </row>
    <row r="21" spans="1:29" s="2" customFormat="1" ht="16.2" customHeight="1">
      <c r="A21" s="37">
        <v>15</v>
      </c>
      <c r="B21" s="122">
        <v>45398</v>
      </c>
      <c r="C21" s="134" t="s">
        <v>63</v>
      </c>
      <c r="D21" s="135" t="s">
        <v>710</v>
      </c>
      <c r="E21" s="136" t="s">
        <v>711</v>
      </c>
      <c r="F21" s="37" t="s">
        <v>24</v>
      </c>
      <c r="G21" s="144"/>
      <c r="H21" s="43"/>
      <c r="I21" s="43"/>
      <c r="J21" s="43"/>
      <c r="K21" s="43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11568</v>
      </c>
      <c r="AB21" s="268">
        <v>1849902546863</v>
      </c>
      <c r="AC21" s="2" t="s">
        <v>158</v>
      </c>
    </row>
    <row r="22" spans="1:29" s="2" customFormat="1" ht="16.2" customHeight="1">
      <c r="A22" s="21">
        <v>16</v>
      </c>
      <c r="B22" s="123">
        <v>45399</v>
      </c>
      <c r="C22" s="128" t="s">
        <v>63</v>
      </c>
      <c r="D22" s="129" t="s">
        <v>712</v>
      </c>
      <c r="E22" s="130" t="s">
        <v>713</v>
      </c>
      <c r="F22" s="25" t="s">
        <v>21</v>
      </c>
      <c r="G22" s="82"/>
      <c r="H22" s="45"/>
      <c r="I22" s="45"/>
      <c r="J22" s="45"/>
      <c r="K22" s="45"/>
      <c r="L22" s="26"/>
      <c r="M22" s="26"/>
      <c r="N22" s="26"/>
      <c r="O22" s="26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11595</v>
      </c>
      <c r="AB22" s="268">
        <v>1849902458387</v>
      </c>
      <c r="AC22" s="2" t="s">
        <v>149</v>
      </c>
    </row>
    <row r="23" spans="1:29" s="2" customFormat="1" ht="16.2" customHeight="1">
      <c r="A23" s="29">
        <v>17</v>
      </c>
      <c r="B23" s="121">
        <v>45400</v>
      </c>
      <c r="C23" s="131" t="s">
        <v>63</v>
      </c>
      <c r="D23" s="132" t="s">
        <v>714</v>
      </c>
      <c r="E23" s="133" t="s">
        <v>715</v>
      </c>
      <c r="F23" s="29" t="s">
        <v>25</v>
      </c>
      <c r="G23" s="76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11613</v>
      </c>
      <c r="AB23" s="268">
        <v>1849902489321</v>
      </c>
      <c r="AC23" s="2" t="s">
        <v>67</v>
      </c>
    </row>
    <row r="24" spans="1:29" s="2" customFormat="1" ht="17.100000000000001" customHeight="1">
      <c r="A24" s="29">
        <v>18</v>
      </c>
      <c r="B24" s="121">
        <v>45401</v>
      </c>
      <c r="C24" s="131" t="s">
        <v>63</v>
      </c>
      <c r="D24" s="132" t="s">
        <v>716</v>
      </c>
      <c r="E24" s="133" t="s">
        <v>717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11689</v>
      </c>
      <c r="AB24" s="268">
        <v>1809902865179</v>
      </c>
      <c r="AC24" s="2" t="s">
        <v>758</v>
      </c>
    </row>
    <row r="25" spans="1:29" s="2" customFormat="1" ht="16.2" customHeight="1">
      <c r="A25" s="29">
        <v>19</v>
      </c>
      <c r="B25" s="121">
        <v>45402</v>
      </c>
      <c r="C25" s="131" t="s">
        <v>64</v>
      </c>
      <c r="D25" s="132" t="s">
        <v>718</v>
      </c>
      <c r="E25" s="133" t="s">
        <v>379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11007</v>
      </c>
      <c r="AB25" s="268">
        <v>1841501194039</v>
      </c>
      <c r="AC25" s="2" t="s">
        <v>152</v>
      </c>
    </row>
    <row r="26" spans="1:29" s="2" customFormat="1" ht="16.2" customHeight="1">
      <c r="A26" s="37">
        <v>20</v>
      </c>
      <c r="B26" s="122">
        <v>45403</v>
      </c>
      <c r="C26" s="134" t="s">
        <v>64</v>
      </c>
      <c r="D26" s="135" t="s">
        <v>719</v>
      </c>
      <c r="E26" s="136" t="s">
        <v>720</v>
      </c>
      <c r="F26" s="37" t="s">
        <v>24</v>
      </c>
      <c r="G26" s="144"/>
      <c r="H26" s="43"/>
      <c r="I26" s="43"/>
      <c r="J26" s="43"/>
      <c r="K26" s="43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11021</v>
      </c>
      <c r="AB26" s="268">
        <v>1849902508805</v>
      </c>
      <c r="AC26" s="2" t="s">
        <v>67</v>
      </c>
    </row>
    <row r="27" spans="1:29" s="2" customFormat="1" ht="16.2" customHeight="1">
      <c r="A27" s="21">
        <v>21</v>
      </c>
      <c r="B27" s="123">
        <v>45404</v>
      </c>
      <c r="C27" s="137" t="s">
        <v>64</v>
      </c>
      <c r="D27" s="138" t="s">
        <v>721</v>
      </c>
      <c r="E27" s="139" t="s">
        <v>722</v>
      </c>
      <c r="F27" s="25" t="s">
        <v>21</v>
      </c>
      <c r="G27" s="81"/>
      <c r="H27" s="50"/>
      <c r="I27" s="50"/>
      <c r="J27" s="50"/>
      <c r="K27" s="50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11106</v>
      </c>
      <c r="AB27" s="268">
        <v>1849902513213</v>
      </c>
      <c r="AC27" s="2" t="s">
        <v>78</v>
      </c>
    </row>
    <row r="28" spans="1:29" s="2" customFormat="1" ht="16.2" customHeight="1">
      <c r="A28" s="29">
        <v>22</v>
      </c>
      <c r="B28" s="121">
        <v>45405</v>
      </c>
      <c r="C28" s="131" t="s">
        <v>64</v>
      </c>
      <c r="D28" s="132" t="s">
        <v>723</v>
      </c>
      <c r="E28" s="133" t="s">
        <v>724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11108</v>
      </c>
      <c r="AB28" s="268">
        <v>1849902480897</v>
      </c>
      <c r="AC28" s="2" t="s">
        <v>142</v>
      </c>
    </row>
    <row r="29" spans="1:29" s="2" customFormat="1" ht="16.2" customHeight="1">
      <c r="A29" s="29">
        <v>23</v>
      </c>
      <c r="B29" s="121">
        <v>45406</v>
      </c>
      <c r="C29" s="131" t="s">
        <v>64</v>
      </c>
      <c r="D29" s="132" t="s">
        <v>725</v>
      </c>
      <c r="E29" s="133" t="s">
        <v>726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11127</v>
      </c>
      <c r="AB29" s="268">
        <v>1849902487174</v>
      </c>
      <c r="AC29" s="2" t="s">
        <v>148</v>
      </c>
    </row>
    <row r="30" spans="1:29" s="2" customFormat="1" ht="16.2" customHeight="1">
      <c r="A30" s="29">
        <v>24</v>
      </c>
      <c r="B30" s="121">
        <v>45407</v>
      </c>
      <c r="C30" s="131" t="s">
        <v>64</v>
      </c>
      <c r="D30" s="132" t="s">
        <v>727</v>
      </c>
      <c r="E30" s="133" t="s">
        <v>728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11184</v>
      </c>
      <c r="AB30" s="268">
        <v>1849902490353</v>
      </c>
      <c r="AC30" s="2" t="s">
        <v>759</v>
      </c>
    </row>
    <row r="31" spans="1:29" s="2" customFormat="1" ht="16.2" customHeight="1">
      <c r="A31" s="37">
        <v>25</v>
      </c>
      <c r="B31" s="122">
        <v>45408</v>
      </c>
      <c r="C31" s="140" t="s">
        <v>64</v>
      </c>
      <c r="D31" s="141" t="s">
        <v>729</v>
      </c>
      <c r="E31" s="142" t="s">
        <v>730</v>
      </c>
      <c r="F31" s="37" t="s">
        <v>24</v>
      </c>
      <c r="G31" s="217"/>
      <c r="H31" s="61"/>
      <c r="I31" s="61"/>
      <c r="J31" s="61"/>
      <c r="K31" s="61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11190</v>
      </c>
      <c r="AB31" s="268">
        <v>1849902550941</v>
      </c>
      <c r="AC31" s="2" t="s">
        <v>143</v>
      </c>
    </row>
    <row r="32" spans="1:29" s="2" customFormat="1" ht="15.9" customHeight="1">
      <c r="A32" s="21">
        <v>26</v>
      </c>
      <c r="B32" s="123">
        <v>45409</v>
      </c>
      <c r="C32" s="128" t="s">
        <v>64</v>
      </c>
      <c r="D32" s="129" t="s">
        <v>731</v>
      </c>
      <c r="E32" s="130" t="s">
        <v>732</v>
      </c>
      <c r="F32" s="25" t="s">
        <v>21</v>
      </c>
      <c r="G32" s="82"/>
      <c r="H32" s="45"/>
      <c r="I32" s="45"/>
      <c r="J32" s="45"/>
      <c r="K32" s="45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11344</v>
      </c>
      <c r="AB32" s="268">
        <v>1104100094261</v>
      </c>
      <c r="AC32" s="2" t="s">
        <v>78</v>
      </c>
    </row>
    <row r="33" spans="1:29" s="2" customFormat="1" ht="16.2" customHeight="1">
      <c r="A33" s="29">
        <v>27</v>
      </c>
      <c r="B33" s="121">
        <v>45410</v>
      </c>
      <c r="C33" s="131" t="s">
        <v>64</v>
      </c>
      <c r="D33" s="132" t="s">
        <v>228</v>
      </c>
      <c r="E33" s="133" t="s">
        <v>733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11351</v>
      </c>
      <c r="AB33" s="268">
        <v>1849902478957</v>
      </c>
      <c r="AC33" s="2" t="s">
        <v>760</v>
      </c>
    </row>
    <row r="34" spans="1:29" s="2" customFormat="1" ht="16.350000000000001" customHeight="1">
      <c r="A34" s="29">
        <v>28</v>
      </c>
      <c r="B34" s="121">
        <v>45411</v>
      </c>
      <c r="C34" s="131" t="s">
        <v>64</v>
      </c>
      <c r="D34" s="132" t="s">
        <v>513</v>
      </c>
      <c r="E34" s="133" t="s">
        <v>734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11381</v>
      </c>
      <c r="AB34" s="268">
        <v>1860401375146</v>
      </c>
      <c r="AC34" s="2" t="s">
        <v>157</v>
      </c>
    </row>
    <row r="35" spans="1:29" s="2" customFormat="1" ht="16.2" customHeight="1">
      <c r="A35" s="29">
        <v>29</v>
      </c>
      <c r="B35" s="121">
        <v>45412</v>
      </c>
      <c r="C35" s="131" t="s">
        <v>64</v>
      </c>
      <c r="D35" s="132" t="s">
        <v>735</v>
      </c>
      <c r="E35" s="133" t="s">
        <v>736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11402</v>
      </c>
      <c r="AB35" s="268">
        <v>1849902549838</v>
      </c>
      <c r="AC35" s="2" t="s">
        <v>67</v>
      </c>
    </row>
    <row r="36" spans="1:29" s="2" customFormat="1" ht="16.2" customHeight="1">
      <c r="A36" s="37">
        <v>30</v>
      </c>
      <c r="B36" s="122">
        <v>45413</v>
      </c>
      <c r="C36" s="134" t="s">
        <v>64</v>
      </c>
      <c r="D36" s="135" t="s">
        <v>737</v>
      </c>
      <c r="E36" s="136" t="s">
        <v>738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11443</v>
      </c>
      <c r="AB36" s="268">
        <v>1849902550585</v>
      </c>
      <c r="AC36" s="2" t="s">
        <v>683</v>
      </c>
    </row>
    <row r="37" spans="1:29" s="2" customFormat="1" ht="16.2" customHeight="1">
      <c r="A37" s="21">
        <v>31</v>
      </c>
      <c r="B37" s="123">
        <v>45414</v>
      </c>
      <c r="C37" s="137" t="s">
        <v>64</v>
      </c>
      <c r="D37" s="138" t="s">
        <v>739</v>
      </c>
      <c r="E37" s="139" t="s">
        <v>740</v>
      </c>
      <c r="F37" s="25" t="s">
        <v>21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11477</v>
      </c>
      <c r="AB37" s="268">
        <v>1849902484779</v>
      </c>
      <c r="AC37" s="2" t="s">
        <v>67</v>
      </c>
    </row>
    <row r="38" spans="1:29" s="2" customFormat="1" ht="16.2" customHeight="1">
      <c r="A38" s="29">
        <v>32</v>
      </c>
      <c r="B38" s="121">
        <v>45415</v>
      </c>
      <c r="C38" s="131" t="s">
        <v>64</v>
      </c>
      <c r="D38" s="132" t="s">
        <v>741</v>
      </c>
      <c r="E38" s="133" t="s">
        <v>742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11480</v>
      </c>
      <c r="AB38" s="268">
        <v>1849902519203</v>
      </c>
      <c r="AC38" s="2" t="s">
        <v>68</v>
      </c>
    </row>
    <row r="39" spans="1:29" s="2" customFormat="1" ht="16.2" customHeight="1">
      <c r="A39" s="29">
        <v>33</v>
      </c>
      <c r="B39" s="121">
        <v>45416</v>
      </c>
      <c r="C39" s="131" t="s">
        <v>64</v>
      </c>
      <c r="D39" s="132" t="s">
        <v>743</v>
      </c>
      <c r="E39" s="133" t="s">
        <v>744</v>
      </c>
      <c r="F39" s="29" t="s">
        <v>22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11500</v>
      </c>
      <c r="AB39" s="268">
        <v>1104200893883</v>
      </c>
      <c r="AC39" s="2" t="s">
        <v>72</v>
      </c>
    </row>
    <row r="40" spans="1:29" s="2" customFormat="1" ht="16.2" customHeight="1">
      <c r="A40" s="29">
        <v>34</v>
      </c>
      <c r="B40" s="121">
        <v>45417</v>
      </c>
      <c r="C40" s="131" t="s">
        <v>64</v>
      </c>
      <c r="D40" s="132" t="s">
        <v>745</v>
      </c>
      <c r="E40" s="133" t="s">
        <v>664</v>
      </c>
      <c r="F40" s="29" t="s">
        <v>23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11520</v>
      </c>
      <c r="AB40" s="268">
        <v>1849902487620</v>
      </c>
      <c r="AC40" s="2" t="s">
        <v>68</v>
      </c>
    </row>
    <row r="41" spans="1:29" s="2" customFormat="1" ht="16.5" customHeight="1">
      <c r="A41" s="37">
        <v>35</v>
      </c>
      <c r="B41" s="122">
        <v>45418</v>
      </c>
      <c r="C41" s="140" t="s">
        <v>64</v>
      </c>
      <c r="D41" s="141" t="s">
        <v>746</v>
      </c>
      <c r="E41" s="142" t="s">
        <v>747</v>
      </c>
      <c r="F41" s="37" t="s">
        <v>24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11528</v>
      </c>
      <c r="AB41" s="268">
        <v>1849902477870</v>
      </c>
      <c r="AC41" s="2" t="s">
        <v>67</v>
      </c>
    </row>
    <row r="42" spans="1:29" s="2" customFormat="1" ht="16.2" customHeight="1">
      <c r="A42" s="21">
        <v>36</v>
      </c>
      <c r="B42" s="123">
        <v>45419</v>
      </c>
      <c r="C42" s="128" t="s">
        <v>64</v>
      </c>
      <c r="D42" s="129" t="s">
        <v>748</v>
      </c>
      <c r="E42" s="130" t="s">
        <v>749</v>
      </c>
      <c r="F42" s="25" t="s">
        <v>21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11532</v>
      </c>
      <c r="AB42" s="268">
        <v>1849902478752</v>
      </c>
      <c r="AC42" s="2" t="s">
        <v>149</v>
      </c>
    </row>
    <row r="43" spans="1:29" s="2" customFormat="1" ht="16.2" customHeight="1">
      <c r="A43" s="29">
        <v>37</v>
      </c>
      <c r="B43" s="121">
        <v>45420</v>
      </c>
      <c r="C43" s="131" t="s">
        <v>64</v>
      </c>
      <c r="D43" s="132" t="s">
        <v>519</v>
      </c>
      <c r="E43" s="133" t="s">
        <v>363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11553</v>
      </c>
      <c r="AB43" s="268">
        <v>1650801296326</v>
      </c>
      <c r="AC43" s="2" t="s">
        <v>66</v>
      </c>
    </row>
    <row r="44" spans="1:29" s="2" customFormat="1" ht="15.9" customHeight="1">
      <c r="A44" s="29">
        <v>38</v>
      </c>
      <c r="B44" s="121">
        <v>45421</v>
      </c>
      <c r="C44" s="131" t="s">
        <v>64</v>
      </c>
      <c r="D44" s="132" t="s">
        <v>750</v>
      </c>
      <c r="E44" s="133" t="s">
        <v>751</v>
      </c>
      <c r="F44" s="29" t="s">
        <v>22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11630</v>
      </c>
      <c r="AB44" s="268">
        <v>1849902541365</v>
      </c>
      <c r="AC44" s="2" t="s">
        <v>142</v>
      </c>
    </row>
    <row r="45" spans="1:29" s="2" customFormat="1" ht="16.2" customHeight="1">
      <c r="A45" s="29">
        <v>39</v>
      </c>
      <c r="B45" s="121">
        <v>45422</v>
      </c>
      <c r="C45" s="131" t="s">
        <v>64</v>
      </c>
      <c r="D45" s="132" t="s">
        <v>752</v>
      </c>
      <c r="E45" s="133" t="s">
        <v>753</v>
      </c>
      <c r="F45" s="29" t="s">
        <v>23</v>
      </c>
      <c r="G45" s="76"/>
      <c r="H45" s="33"/>
      <c r="I45" s="33"/>
      <c r="J45" s="33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11641</v>
      </c>
      <c r="AB45" s="268">
        <v>1849902525629</v>
      </c>
      <c r="AC45" s="2" t="s">
        <v>66</v>
      </c>
    </row>
    <row r="46" spans="1:29" s="2" customFormat="1" ht="16.2" customHeight="1">
      <c r="A46" s="37">
        <v>40</v>
      </c>
      <c r="B46" s="122">
        <v>45423</v>
      </c>
      <c r="C46" s="134" t="s">
        <v>64</v>
      </c>
      <c r="D46" s="135" t="s">
        <v>754</v>
      </c>
      <c r="E46" s="136" t="s">
        <v>755</v>
      </c>
      <c r="F46" s="37" t="s">
        <v>24</v>
      </c>
      <c r="G46" s="144"/>
      <c r="H46" s="43"/>
      <c r="I46" s="43"/>
      <c r="J46" s="43"/>
      <c r="K46" s="43"/>
      <c r="L46" s="43"/>
      <c r="M46" s="43"/>
      <c r="N46" s="43"/>
      <c r="O46" s="43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11756</v>
      </c>
      <c r="AB46" s="268">
        <v>1849902516921</v>
      </c>
      <c r="AC46" s="2" t="s">
        <v>142</v>
      </c>
    </row>
    <row r="47" spans="1:29" s="2" customFormat="1" ht="6" customHeight="1">
      <c r="A47" s="66"/>
      <c r="B47" s="127"/>
      <c r="C47" s="125"/>
      <c r="D47" s="126"/>
      <c r="E47" s="12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68"/>
    </row>
    <row r="48" spans="1:29" s="2" customFormat="1" ht="16.2" customHeight="1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18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22</v>
      </c>
      <c r="P48" s="65"/>
      <c r="Q48" s="68" t="s">
        <v>8</v>
      </c>
      <c r="X48" s="65"/>
      <c r="Y48" s="65"/>
      <c r="AA48" s="9"/>
      <c r="AB48" s="268"/>
    </row>
    <row r="49" spans="1:28" s="91" customFormat="1" ht="17.100000000000001" hidden="1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69"/>
    </row>
    <row r="50" spans="1:28" s="89" customFormat="1" ht="15" hidden="1" customHeight="1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59"/>
      <c r="AB50" s="270"/>
    </row>
    <row r="51" spans="1:28" s="89" customFormat="1" ht="15" hidden="1" customHeight="1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59"/>
      <c r="AB51" s="270"/>
    </row>
    <row r="52" spans="1:28" s="89" customFormat="1" ht="15" hidden="1" customHeight="1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59"/>
      <c r="AB52" s="270"/>
    </row>
    <row r="53" spans="1:28" s="89" customFormat="1" ht="15" hidden="1" customHeight="1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59"/>
      <c r="AB53" s="270"/>
    </row>
    <row r="54" spans="1:28" s="89" customFormat="1" ht="15" hidden="1" customHeight="1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59"/>
      <c r="AB54" s="270"/>
    </row>
    <row r="55" spans="1:28" s="89" customFormat="1" ht="15" hidden="1" customHeight="1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59"/>
      <c r="AB55" s="270"/>
    </row>
    <row r="56" spans="1:28" s="89" customFormat="1" ht="15" customHeight="1">
      <c r="B56" s="86"/>
      <c r="C56" s="87"/>
      <c r="D56" s="88"/>
      <c r="E56" s="88"/>
      <c r="AA56" s="259"/>
      <c r="AB56" s="270"/>
    </row>
    <row r="57" spans="1:28" s="89" customFormat="1" ht="15" customHeight="1">
      <c r="B57" s="86"/>
      <c r="C57" s="87"/>
      <c r="D57" s="88"/>
      <c r="E57" s="88"/>
      <c r="AA57" s="259"/>
      <c r="AB57" s="270"/>
    </row>
    <row r="58" spans="1:28" s="89" customFormat="1" ht="15" customHeight="1">
      <c r="B58" s="86"/>
      <c r="C58" s="90"/>
      <c r="D58" s="91"/>
      <c r="E58" s="91"/>
      <c r="AA58" s="259"/>
      <c r="AB58" s="270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56"/>
  <sheetViews>
    <sheetView topLeftCell="A34" zoomScale="130" zoomScaleNormal="130" workbookViewId="0">
      <selection activeCell="G45" sqref="G45"/>
    </sheetView>
  </sheetViews>
  <sheetFormatPr defaultColWidth="9.125" defaultRowHeight="15" customHeight="1"/>
  <cols>
    <col min="1" max="1" width="3.625" style="1" customWidth="1"/>
    <col min="2" max="2" width="9.75" style="4" customWidth="1"/>
    <col min="3" max="3" width="3.125" style="5" customWidth="1"/>
    <col min="4" max="4" width="9.375" style="6" customWidth="1"/>
    <col min="5" max="5" width="11" style="6" customWidth="1"/>
    <col min="6" max="6" width="5.125" style="1" customWidth="1"/>
    <col min="7" max="25" width="3" style="1" customWidth="1"/>
    <col min="26" max="26" width="9.125" style="1" hidden="1" customWidth="1"/>
    <col min="27" max="27" width="10.375" style="260" hidden="1" customWidth="1"/>
    <col min="28" max="28" width="18.875" style="271" hidden="1" customWidth="1"/>
    <col min="29" max="29" width="23.625" style="1" hidden="1" customWidth="1"/>
    <col min="30" max="16384" width="9.125" style="1"/>
  </cols>
  <sheetData>
    <row r="1" spans="1:29" s="10" customFormat="1" ht="18" customHeight="1">
      <c r="B1" s="102" t="s">
        <v>60</v>
      </c>
      <c r="C1" s="95"/>
      <c r="D1" s="96"/>
      <c r="E1" s="101" t="str">
        <f>'ยอด ม.1'!D1</f>
        <v xml:space="preserve">      ภาคเรียนที่ 1  ปีการศึกษา 2569</v>
      </c>
      <c r="F1" s="13"/>
      <c r="M1" s="10" t="s">
        <v>37</v>
      </c>
      <c r="R1" s="10" t="str">
        <f>'ยอด ม.1'!B20</f>
        <v>นางสาววีรญา   วังหิน</v>
      </c>
      <c r="AA1" s="159"/>
      <c r="AB1" s="256"/>
    </row>
    <row r="2" spans="1:29" s="10" customFormat="1" ht="18" customHeight="1">
      <c r="B2" s="103" t="s">
        <v>44</v>
      </c>
      <c r="C2" s="95"/>
      <c r="D2" s="96"/>
      <c r="E2" s="101" t="s">
        <v>56</v>
      </c>
      <c r="M2" s="10" t="s">
        <v>43</v>
      </c>
      <c r="R2" s="10" t="str">
        <f>'ยอด ม.1'!B21</f>
        <v>…...........-..............</v>
      </c>
      <c r="AA2" s="159"/>
      <c r="AB2" s="256"/>
    </row>
    <row r="3" spans="1:29" s="12" customFormat="1" ht="17.25" customHeight="1">
      <c r="A3" s="13" t="s">
        <v>39</v>
      </c>
      <c r="B3" s="10"/>
      <c r="C3" s="10"/>
      <c r="D3" s="10"/>
      <c r="E3" s="10"/>
      <c r="F3" s="13"/>
      <c r="G3" s="13"/>
      <c r="H3" s="13"/>
      <c r="I3" s="13"/>
      <c r="J3" s="13"/>
      <c r="K3" s="13"/>
      <c r="L3" s="10"/>
      <c r="M3" s="10"/>
      <c r="N3" s="10"/>
      <c r="O3" s="13"/>
      <c r="T3" s="10"/>
      <c r="U3" s="10"/>
      <c r="V3" s="10"/>
      <c r="W3" s="10"/>
      <c r="X3" s="10"/>
      <c r="Y3" s="10"/>
      <c r="AA3" s="159"/>
      <c r="AB3" s="256"/>
    </row>
    <row r="4" spans="1:29" s="12" customFormat="1" ht="17.25" customHeight="1">
      <c r="A4" s="10" t="s">
        <v>45</v>
      </c>
      <c r="B4" s="10"/>
      <c r="C4" s="10"/>
      <c r="D4" s="10"/>
      <c r="E4" s="10"/>
      <c r="F4" s="13"/>
      <c r="G4" s="13"/>
      <c r="H4" s="13"/>
      <c r="I4" s="13"/>
      <c r="J4" s="13"/>
      <c r="K4" s="13"/>
      <c r="L4" s="10"/>
      <c r="M4" s="10"/>
      <c r="N4" s="10"/>
      <c r="O4" s="13"/>
      <c r="T4" s="13"/>
      <c r="U4" s="10"/>
      <c r="V4" s="111" t="s">
        <v>46</v>
      </c>
      <c r="W4" s="300">
        <f>'ยอด ม.1'!F20</f>
        <v>624</v>
      </c>
      <c r="X4" s="300"/>
      <c r="Y4" s="10"/>
      <c r="AA4" s="159"/>
      <c r="AB4" s="256"/>
    </row>
    <row r="5" spans="1:29" s="98" customFormat="1" ht="18" customHeight="1">
      <c r="A5" s="298" t="s">
        <v>0</v>
      </c>
      <c r="B5" s="296" t="s">
        <v>1</v>
      </c>
      <c r="C5" s="302" t="s">
        <v>2</v>
      </c>
      <c r="D5" s="304" t="s">
        <v>9</v>
      </c>
      <c r="E5" s="306" t="s">
        <v>4</v>
      </c>
      <c r="F5" s="298" t="s">
        <v>3</v>
      </c>
      <c r="G5" s="71"/>
      <c r="H5" s="72"/>
      <c r="I5" s="72"/>
      <c r="J5" s="72"/>
      <c r="K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04"/>
      <c r="AA5" s="99"/>
      <c r="AB5" s="164"/>
    </row>
    <row r="6" spans="1:29" s="98" customFormat="1" ht="18" customHeight="1">
      <c r="A6" s="301"/>
      <c r="B6" s="297"/>
      <c r="C6" s="303"/>
      <c r="D6" s="305"/>
      <c r="E6" s="307"/>
      <c r="F6" s="299"/>
      <c r="G6" s="73"/>
      <c r="H6" s="74"/>
      <c r="I6" s="74"/>
      <c r="J6" s="74"/>
      <c r="K6" s="7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9"/>
      <c r="Y6" s="105"/>
      <c r="AA6" s="257" t="s">
        <v>139</v>
      </c>
      <c r="AB6" s="258" t="s">
        <v>140</v>
      </c>
      <c r="AC6" s="257" t="s">
        <v>76</v>
      </c>
    </row>
    <row r="7" spans="1:29" s="2" customFormat="1" ht="15.75" customHeight="1">
      <c r="A7" s="21">
        <v>1</v>
      </c>
      <c r="B7" s="123">
        <v>45424</v>
      </c>
      <c r="C7" s="22" t="s">
        <v>63</v>
      </c>
      <c r="D7" s="146" t="s">
        <v>761</v>
      </c>
      <c r="E7" s="148" t="s">
        <v>762</v>
      </c>
      <c r="F7" s="25" t="s">
        <v>21</v>
      </c>
      <c r="G7" s="75"/>
      <c r="H7" s="26"/>
      <c r="I7" s="26"/>
      <c r="J7" s="26"/>
      <c r="K7" s="26"/>
      <c r="L7" s="26"/>
      <c r="M7" s="26"/>
      <c r="N7" s="26"/>
      <c r="O7" s="26"/>
      <c r="P7" s="27"/>
      <c r="Q7" s="27"/>
      <c r="R7" s="27"/>
      <c r="S7" s="27"/>
      <c r="T7" s="27"/>
      <c r="U7" s="27"/>
      <c r="V7" s="27"/>
      <c r="W7" s="27"/>
      <c r="X7" s="26"/>
      <c r="Y7" s="28"/>
      <c r="AA7" s="9">
        <v>11179</v>
      </c>
      <c r="AB7" s="268">
        <v>1869900897332</v>
      </c>
      <c r="AC7" s="2" t="s">
        <v>67</v>
      </c>
    </row>
    <row r="8" spans="1:29" s="2" customFormat="1" ht="16.2" customHeight="1">
      <c r="A8" s="29">
        <v>2</v>
      </c>
      <c r="B8" s="121">
        <v>45425</v>
      </c>
      <c r="C8" s="30" t="s">
        <v>63</v>
      </c>
      <c r="D8" s="54" t="s">
        <v>763</v>
      </c>
      <c r="E8" s="55" t="s">
        <v>764</v>
      </c>
      <c r="F8" s="29" t="s">
        <v>25</v>
      </c>
      <c r="G8" s="76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6"/>
      <c r="AA8" s="9">
        <v>11188</v>
      </c>
      <c r="AB8" s="268">
        <v>1849902513647</v>
      </c>
      <c r="AC8" s="2" t="s">
        <v>78</v>
      </c>
    </row>
    <row r="9" spans="1:29" s="2" customFormat="1" ht="16.2" customHeight="1">
      <c r="A9" s="29">
        <v>3</v>
      </c>
      <c r="B9" s="121">
        <v>45426</v>
      </c>
      <c r="C9" s="30" t="s">
        <v>63</v>
      </c>
      <c r="D9" s="54" t="s">
        <v>765</v>
      </c>
      <c r="E9" s="55" t="s">
        <v>766</v>
      </c>
      <c r="F9" s="29" t="s">
        <v>22</v>
      </c>
      <c r="G9" s="76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6"/>
      <c r="AA9" s="9">
        <v>11218</v>
      </c>
      <c r="AB9" s="268">
        <v>1849902486861</v>
      </c>
      <c r="AC9" s="2" t="s">
        <v>67</v>
      </c>
    </row>
    <row r="10" spans="1:29" s="2" customFormat="1" ht="16.2" customHeight="1">
      <c r="A10" s="29">
        <v>4</v>
      </c>
      <c r="B10" s="121">
        <v>45427</v>
      </c>
      <c r="C10" s="30" t="s">
        <v>63</v>
      </c>
      <c r="D10" s="54" t="s">
        <v>767</v>
      </c>
      <c r="E10" s="55" t="s">
        <v>552</v>
      </c>
      <c r="F10" s="29" t="s">
        <v>23</v>
      </c>
      <c r="G10" s="76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6"/>
      <c r="AA10" s="9">
        <v>11281</v>
      </c>
      <c r="AB10" s="268">
        <v>1849902474161</v>
      </c>
      <c r="AC10" s="2" t="s">
        <v>67</v>
      </c>
    </row>
    <row r="11" spans="1:29" s="2" customFormat="1" ht="16.2" customHeight="1">
      <c r="A11" s="37">
        <v>5</v>
      </c>
      <c r="B11" s="122">
        <v>45428</v>
      </c>
      <c r="C11" s="38" t="s">
        <v>63</v>
      </c>
      <c r="D11" s="147" t="s">
        <v>768</v>
      </c>
      <c r="E11" s="143" t="s">
        <v>769</v>
      </c>
      <c r="F11" s="37" t="s">
        <v>24</v>
      </c>
      <c r="G11" s="77"/>
      <c r="H11" s="41"/>
      <c r="I11" s="41"/>
      <c r="J11" s="41"/>
      <c r="K11" s="41"/>
      <c r="L11" s="41"/>
      <c r="M11" s="41"/>
      <c r="N11" s="41"/>
      <c r="O11" s="41"/>
      <c r="P11" s="42"/>
      <c r="Q11" s="42"/>
      <c r="R11" s="42"/>
      <c r="S11" s="42"/>
      <c r="T11" s="42"/>
      <c r="U11" s="42"/>
      <c r="V11" s="42"/>
      <c r="W11" s="42"/>
      <c r="X11" s="43"/>
      <c r="Y11" s="44"/>
      <c r="AA11" s="9">
        <v>11335</v>
      </c>
      <c r="AB11" s="268">
        <v>1849902518070</v>
      </c>
      <c r="AC11" s="2" t="s">
        <v>834</v>
      </c>
    </row>
    <row r="12" spans="1:29" s="2" customFormat="1" ht="16.2" customHeight="1">
      <c r="A12" s="21">
        <v>6</v>
      </c>
      <c r="B12" s="123">
        <v>45429</v>
      </c>
      <c r="C12" s="22" t="s">
        <v>63</v>
      </c>
      <c r="D12" s="146" t="s">
        <v>770</v>
      </c>
      <c r="E12" s="148" t="s">
        <v>771</v>
      </c>
      <c r="F12" s="25" t="s">
        <v>21</v>
      </c>
      <c r="G12" s="75"/>
      <c r="H12" s="26"/>
      <c r="I12" s="26"/>
      <c r="J12" s="26"/>
      <c r="K12" s="26"/>
      <c r="L12" s="26"/>
      <c r="M12" s="26"/>
      <c r="N12" s="26"/>
      <c r="O12" s="26"/>
      <c r="P12" s="27"/>
      <c r="Q12" s="27"/>
      <c r="R12" s="27"/>
      <c r="S12" s="27"/>
      <c r="T12" s="27"/>
      <c r="U12" s="27"/>
      <c r="V12" s="27"/>
      <c r="W12" s="27"/>
      <c r="X12" s="26"/>
      <c r="Y12" s="28"/>
      <c r="AA12" s="9">
        <v>11373</v>
      </c>
      <c r="AB12" s="268">
        <v>1849902432432</v>
      </c>
      <c r="AC12" s="2" t="s">
        <v>835</v>
      </c>
    </row>
    <row r="13" spans="1:29" s="2" customFormat="1" ht="16.2" customHeight="1">
      <c r="A13" s="29">
        <v>7</v>
      </c>
      <c r="B13" s="121">
        <v>45430</v>
      </c>
      <c r="C13" s="30" t="s">
        <v>63</v>
      </c>
      <c r="D13" s="54" t="s">
        <v>772</v>
      </c>
      <c r="E13" s="55" t="s">
        <v>773</v>
      </c>
      <c r="F13" s="29" t="s">
        <v>25</v>
      </c>
      <c r="G13" s="76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6"/>
      <c r="AA13" s="9">
        <v>11386</v>
      </c>
      <c r="AB13" s="268">
        <v>1849902472053</v>
      </c>
      <c r="AC13" s="2" t="s">
        <v>68</v>
      </c>
    </row>
    <row r="14" spans="1:29" s="2" customFormat="1" ht="16.2" customHeight="1">
      <c r="A14" s="29">
        <v>8</v>
      </c>
      <c r="B14" s="121">
        <v>45431</v>
      </c>
      <c r="C14" s="30" t="s">
        <v>63</v>
      </c>
      <c r="D14" s="54" t="s">
        <v>774</v>
      </c>
      <c r="E14" s="55" t="s">
        <v>775</v>
      </c>
      <c r="F14" s="29" t="s">
        <v>22</v>
      </c>
      <c r="G14" s="76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6"/>
      <c r="AA14" s="9">
        <v>11403</v>
      </c>
      <c r="AB14" s="268">
        <v>1849902473246</v>
      </c>
      <c r="AC14" s="2" t="s">
        <v>78</v>
      </c>
    </row>
    <row r="15" spans="1:29" s="2" customFormat="1" ht="16.2" customHeight="1">
      <c r="A15" s="29">
        <v>9</v>
      </c>
      <c r="B15" s="121">
        <v>45432</v>
      </c>
      <c r="C15" s="30" t="s">
        <v>63</v>
      </c>
      <c r="D15" s="54" t="s">
        <v>776</v>
      </c>
      <c r="E15" s="55" t="s">
        <v>777</v>
      </c>
      <c r="F15" s="29" t="s">
        <v>23</v>
      </c>
      <c r="G15" s="76"/>
      <c r="H15" s="33"/>
      <c r="I15" s="33"/>
      <c r="J15" s="33"/>
      <c r="K15" s="33"/>
      <c r="L15" s="78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6"/>
      <c r="AA15" s="9">
        <v>11404</v>
      </c>
      <c r="AB15" s="268">
        <v>1849300188721</v>
      </c>
      <c r="AC15" s="2" t="s">
        <v>165</v>
      </c>
    </row>
    <row r="16" spans="1:29" s="2" customFormat="1" ht="16.2" customHeight="1">
      <c r="A16" s="37">
        <v>10</v>
      </c>
      <c r="B16" s="122">
        <v>45433</v>
      </c>
      <c r="C16" s="38" t="s">
        <v>63</v>
      </c>
      <c r="D16" s="147" t="s">
        <v>778</v>
      </c>
      <c r="E16" s="143" t="s">
        <v>779</v>
      </c>
      <c r="F16" s="37" t="s">
        <v>24</v>
      </c>
      <c r="G16" s="77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2"/>
      <c r="W16" s="42"/>
      <c r="X16" s="43"/>
      <c r="Y16" s="44"/>
      <c r="AA16" s="9">
        <v>11441</v>
      </c>
      <c r="AB16" s="268">
        <v>1849902466126</v>
      </c>
      <c r="AC16" s="2" t="s">
        <v>66</v>
      </c>
    </row>
    <row r="17" spans="1:29" s="2" customFormat="1" ht="16.2" customHeight="1">
      <c r="A17" s="21">
        <v>11</v>
      </c>
      <c r="B17" s="123">
        <v>45434</v>
      </c>
      <c r="C17" s="22" t="s">
        <v>63</v>
      </c>
      <c r="D17" s="146" t="s">
        <v>780</v>
      </c>
      <c r="E17" s="148" t="s">
        <v>781</v>
      </c>
      <c r="F17" s="25" t="s">
        <v>21</v>
      </c>
      <c r="G17" s="75"/>
      <c r="H17" s="26"/>
      <c r="I17" s="26"/>
      <c r="J17" s="26"/>
      <c r="K17" s="26"/>
      <c r="L17" s="45"/>
      <c r="M17" s="45"/>
      <c r="N17" s="45"/>
      <c r="O17" s="45"/>
      <c r="P17" s="27"/>
      <c r="Q17" s="27"/>
      <c r="R17" s="27"/>
      <c r="S17" s="27"/>
      <c r="T17" s="27"/>
      <c r="U17" s="27"/>
      <c r="V17" s="27"/>
      <c r="W17" s="27"/>
      <c r="X17" s="26"/>
      <c r="Y17" s="28"/>
      <c r="AA17" s="9">
        <v>11448</v>
      </c>
      <c r="AB17" s="268">
        <v>1849902513493</v>
      </c>
      <c r="AC17" s="2" t="s">
        <v>67</v>
      </c>
    </row>
    <row r="18" spans="1:29" s="2" customFormat="1" ht="16.2" customHeight="1">
      <c r="A18" s="29">
        <v>12</v>
      </c>
      <c r="B18" s="121">
        <v>45435</v>
      </c>
      <c r="C18" s="30" t="s">
        <v>63</v>
      </c>
      <c r="D18" s="54" t="s">
        <v>782</v>
      </c>
      <c r="E18" s="55" t="s">
        <v>783</v>
      </c>
      <c r="F18" s="29" t="s">
        <v>25</v>
      </c>
      <c r="G18" s="76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6"/>
      <c r="AA18" s="9">
        <v>11488</v>
      </c>
      <c r="AB18" s="268">
        <v>1849902527168</v>
      </c>
      <c r="AC18" s="2" t="s">
        <v>68</v>
      </c>
    </row>
    <row r="19" spans="1:29" s="2" customFormat="1" ht="16.2" customHeight="1">
      <c r="A19" s="29">
        <v>13</v>
      </c>
      <c r="B19" s="121">
        <v>45436</v>
      </c>
      <c r="C19" s="30" t="s">
        <v>63</v>
      </c>
      <c r="D19" s="54" t="s">
        <v>784</v>
      </c>
      <c r="E19" s="55" t="s">
        <v>785</v>
      </c>
      <c r="F19" s="29" t="s">
        <v>22</v>
      </c>
      <c r="G19" s="76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6"/>
      <c r="AA19" s="9">
        <v>11505</v>
      </c>
      <c r="AB19" s="268">
        <v>1849902539549</v>
      </c>
      <c r="AC19" s="2" t="s">
        <v>67</v>
      </c>
    </row>
    <row r="20" spans="1:29" s="2" customFormat="1" ht="16.2" customHeight="1">
      <c r="A20" s="29">
        <v>14</v>
      </c>
      <c r="B20" s="121">
        <v>45437</v>
      </c>
      <c r="C20" s="30" t="s">
        <v>63</v>
      </c>
      <c r="D20" s="149" t="s">
        <v>786</v>
      </c>
      <c r="E20" s="55" t="s">
        <v>787</v>
      </c>
      <c r="F20" s="29" t="s">
        <v>23</v>
      </c>
      <c r="G20" s="76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6"/>
      <c r="AA20" s="9">
        <v>11612</v>
      </c>
      <c r="AB20" s="268">
        <v>1849902519815</v>
      </c>
      <c r="AC20" s="2" t="s">
        <v>68</v>
      </c>
    </row>
    <row r="21" spans="1:29" s="2" customFormat="1" ht="16.2" customHeight="1">
      <c r="A21" s="37">
        <v>15</v>
      </c>
      <c r="B21" s="122">
        <v>45438</v>
      </c>
      <c r="C21" s="38" t="s">
        <v>63</v>
      </c>
      <c r="D21" s="147" t="s">
        <v>788</v>
      </c>
      <c r="E21" s="143" t="s">
        <v>789</v>
      </c>
      <c r="F21" s="37" t="s">
        <v>24</v>
      </c>
      <c r="G21" s="77"/>
      <c r="H21" s="41"/>
      <c r="I21" s="41"/>
      <c r="J21" s="41"/>
      <c r="K21" s="41"/>
      <c r="L21" s="41"/>
      <c r="M21" s="41"/>
      <c r="N21" s="41"/>
      <c r="O21" s="41"/>
      <c r="P21" s="42"/>
      <c r="Q21" s="42"/>
      <c r="R21" s="42"/>
      <c r="S21" s="42"/>
      <c r="T21" s="42"/>
      <c r="U21" s="42"/>
      <c r="V21" s="42"/>
      <c r="W21" s="42"/>
      <c r="X21" s="43"/>
      <c r="Y21" s="44"/>
      <c r="AA21" s="9">
        <v>11661</v>
      </c>
      <c r="AB21" s="268">
        <v>1819200036091</v>
      </c>
      <c r="AC21" s="2" t="s">
        <v>79</v>
      </c>
    </row>
    <row r="22" spans="1:29" s="2" customFormat="1" ht="16.2" customHeight="1">
      <c r="A22" s="21">
        <v>16</v>
      </c>
      <c r="B22" s="123">
        <v>45439</v>
      </c>
      <c r="C22" s="22" t="s">
        <v>63</v>
      </c>
      <c r="D22" s="146" t="s">
        <v>790</v>
      </c>
      <c r="E22" s="148" t="s">
        <v>560</v>
      </c>
      <c r="F22" s="25" t="s">
        <v>21</v>
      </c>
      <c r="G22" s="75"/>
      <c r="H22" s="26"/>
      <c r="I22" s="26"/>
      <c r="J22" s="26"/>
      <c r="K22" s="26"/>
      <c r="L22" s="45"/>
      <c r="M22" s="45"/>
      <c r="N22" s="45"/>
      <c r="O22" s="45"/>
      <c r="P22" s="27"/>
      <c r="Q22" s="27"/>
      <c r="R22" s="27"/>
      <c r="S22" s="27"/>
      <c r="T22" s="27"/>
      <c r="U22" s="27"/>
      <c r="V22" s="27"/>
      <c r="W22" s="27"/>
      <c r="X22" s="26"/>
      <c r="Y22" s="28"/>
      <c r="AA22" s="9">
        <v>11707</v>
      </c>
      <c r="AB22" s="268">
        <v>1800901547281</v>
      </c>
      <c r="AC22" s="2" t="s">
        <v>153</v>
      </c>
    </row>
    <row r="23" spans="1:29" s="2" customFormat="1" ht="16.2" customHeight="1">
      <c r="A23" s="29">
        <v>17</v>
      </c>
      <c r="B23" s="121">
        <v>45440</v>
      </c>
      <c r="C23" s="30" t="s">
        <v>63</v>
      </c>
      <c r="D23" s="54" t="s">
        <v>791</v>
      </c>
      <c r="E23" s="32" t="s">
        <v>792</v>
      </c>
      <c r="F23" s="29" t="s">
        <v>25</v>
      </c>
      <c r="G23" s="76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6"/>
      <c r="AA23" s="9">
        <v>11751</v>
      </c>
      <c r="AB23" s="268">
        <v>1102004532162</v>
      </c>
      <c r="AC23" s="2" t="s">
        <v>141</v>
      </c>
    </row>
    <row r="24" spans="1:29" s="2" customFormat="1" ht="16.2" customHeight="1">
      <c r="A24" s="29">
        <v>18</v>
      </c>
      <c r="B24" s="121">
        <v>45441</v>
      </c>
      <c r="C24" s="30" t="s">
        <v>64</v>
      </c>
      <c r="D24" s="54" t="s">
        <v>793</v>
      </c>
      <c r="E24" s="55" t="s">
        <v>794</v>
      </c>
      <c r="F24" s="29" t="s">
        <v>22</v>
      </c>
      <c r="G24" s="76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6"/>
      <c r="AA24" s="9">
        <v>11054</v>
      </c>
      <c r="AB24" s="268">
        <v>1849902496891</v>
      </c>
      <c r="AC24" s="2" t="s">
        <v>66</v>
      </c>
    </row>
    <row r="25" spans="1:29" s="2" customFormat="1" ht="15.9" customHeight="1">
      <c r="A25" s="29">
        <v>19</v>
      </c>
      <c r="B25" s="121">
        <v>45442</v>
      </c>
      <c r="C25" s="30" t="s">
        <v>64</v>
      </c>
      <c r="D25" s="54" t="s">
        <v>577</v>
      </c>
      <c r="E25" s="55" t="s">
        <v>795</v>
      </c>
      <c r="F25" s="29" t="s">
        <v>23</v>
      </c>
      <c r="G25" s="76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6"/>
      <c r="AA25" s="9">
        <v>11061</v>
      </c>
      <c r="AB25" s="268">
        <v>1849902460799</v>
      </c>
      <c r="AC25" s="2" t="s">
        <v>66</v>
      </c>
    </row>
    <row r="26" spans="1:29" s="2" customFormat="1" ht="17.100000000000001" customHeight="1">
      <c r="A26" s="37">
        <v>20</v>
      </c>
      <c r="B26" s="122">
        <v>45443</v>
      </c>
      <c r="C26" s="38" t="s">
        <v>64</v>
      </c>
      <c r="D26" s="147" t="s">
        <v>796</v>
      </c>
      <c r="E26" s="143" t="s">
        <v>797</v>
      </c>
      <c r="F26" s="37" t="s">
        <v>24</v>
      </c>
      <c r="G26" s="77"/>
      <c r="H26" s="41"/>
      <c r="I26" s="41"/>
      <c r="J26" s="41"/>
      <c r="K26" s="41"/>
      <c r="L26" s="41"/>
      <c r="M26" s="41"/>
      <c r="N26" s="41"/>
      <c r="O26" s="41"/>
      <c r="P26" s="42"/>
      <c r="Q26" s="42"/>
      <c r="R26" s="42"/>
      <c r="S26" s="42"/>
      <c r="T26" s="42"/>
      <c r="U26" s="42"/>
      <c r="V26" s="42"/>
      <c r="W26" s="42"/>
      <c r="X26" s="43"/>
      <c r="Y26" s="44"/>
      <c r="AA26" s="9">
        <v>11171</v>
      </c>
      <c r="AB26" s="268">
        <v>1849902525301</v>
      </c>
      <c r="AC26" s="2" t="s">
        <v>78</v>
      </c>
    </row>
    <row r="27" spans="1:29" s="2" customFormat="1" ht="16.2" customHeight="1">
      <c r="A27" s="21">
        <v>21</v>
      </c>
      <c r="B27" s="123">
        <v>45444</v>
      </c>
      <c r="C27" s="47" t="s">
        <v>64</v>
      </c>
      <c r="D27" s="48" t="s">
        <v>798</v>
      </c>
      <c r="E27" s="49" t="s">
        <v>799</v>
      </c>
      <c r="F27" s="25" t="s">
        <v>21</v>
      </c>
      <c r="G27" s="79"/>
      <c r="H27" s="52"/>
      <c r="I27" s="52"/>
      <c r="J27" s="52"/>
      <c r="K27" s="52"/>
      <c r="L27" s="50"/>
      <c r="M27" s="50"/>
      <c r="N27" s="50"/>
      <c r="O27" s="50"/>
      <c r="P27" s="51"/>
      <c r="Q27" s="51"/>
      <c r="R27" s="51"/>
      <c r="S27" s="51"/>
      <c r="T27" s="51"/>
      <c r="U27" s="51"/>
      <c r="V27" s="51"/>
      <c r="W27" s="51"/>
      <c r="X27" s="52"/>
      <c r="Y27" s="28"/>
      <c r="AA27" s="9">
        <v>11174</v>
      </c>
      <c r="AB27" s="268">
        <v>1849902517685</v>
      </c>
      <c r="AC27" s="2" t="s">
        <v>144</v>
      </c>
    </row>
    <row r="28" spans="1:29" s="2" customFormat="1" ht="16.2" customHeight="1">
      <c r="A28" s="29">
        <v>22</v>
      </c>
      <c r="B28" s="121">
        <v>45445</v>
      </c>
      <c r="C28" s="30" t="s">
        <v>64</v>
      </c>
      <c r="D28" s="54" t="s">
        <v>800</v>
      </c>
      <c r="E28" s="55" t="s">
        <v>801</v>
      </c>
      <c r="F28" s="29" t="s">
        <v>25</v>
      </c>
      <c r="G28" s="76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6"/>
      <c r="AA28" s="9">
        <v>11238</v>
      </c>
      <c r="AB28" s="268">
        <v>1849902518401</v>
      </c>
      <c r="AC28" s="2" t="s">
        <v>67</v>
      </c>
    </row>
    <row r="29" spans="1:29" s="2" customFormat="1" ht="16.2" customHeight="1">
      <c r="A29" s="29">
        <v>23</v>
      </c>
      <c r="B29" s="121">
        <v>45446</v>
      </c>
      <c r="C29" s="30" t="s">
        <v>64</v>
      </c>
      <c r="D29" s="54" t="s">
        <v>802</v>
      </c>
      <c r="E29" s="55" t="s">
        <v>803</v>
      </c>
      <c r="F29" s="29" t="s">
        <v>22</v>
      </c>
      <c r="G29" s="76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6"/>
      <c r="AA29" s="9">
        <v>11247</v>
      </c>
      <c r="AB29" s="268">
        <v>1909803926331</v>
      </c>
      <c r="AC29" s="2" t="s">
        <v>68</v>
      </c>
    </row>
    <row r="30" spans="1:29" s="2" customFormat="1" ht="15.9" customHeight="1">
      <c r="A30" s="29">
        <v>24</v>
      </c>
      <c r="B30" s="121">
        <v>45447</v>
      </c>
      <c r="C30" s="30" t="s">
        <v>64</v>
      </c>
      <c r="D30" s="54" t="s">
        <v>804</v>
      </c>
      <c r="E30" s="55" t="s">
        <v>805</v>
      </c>
      <c r="F30" s="29" t="s">
        <v>23</v>
      </c>
      <c r="G30" s="76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6"/>
      <c r="AA30" s="9">
        <v>11346</v>
      </c>
      <c r="AB30" s="268">
        <v>1849902532340</v>
      </c>
      <c r="AC30" s="2" t="s">
        <v>67</v>
      </c>
    </row>
    <row r="31" spans="1:29" s="2" customFormat="1" ht="16.2" customHeight="1">
      <c r="A31" s="37">
        <v>25</v>
      </c>
      <c r="B31" s="122">
        <v>45448</v>
      </c>
      <c r="C31" s="56" t="s">
        <v>64</v>
      </c>
      <c r="D31" s="150" t="s">
        <v>806</v>
      </c>
      <c r="E31" s="151" t="s">
        <v>807</v>
      </c>
      <c r="F31" s="37" t="s">
        <v>24</v>
      </c>
      <c r="G31" s="80"/>
      <c r="H31" s="59"/>
      <c r="I31" s="59"/>
      <c r="J31" s="59"/>
      <c r="K31" s="59"/>
      <c r="L31" s="59"/>
      <c r="M31" s="59"/>
      <c r="N31" s="59"/>
      <c r="O31" s="59"/>
      <c r="P31" s="60"/>
      <c r="Q31" s="60"/>
      <c r="R31" s="60"/>
      <c r="S31" s="60"/>
      <c r="T31" s="60"/>
      <c r="U31" s="60"/>
      <c r="V31" s="60"/>
      <c r="W31" s="60"/>
      <c r="X31" s="61"/>
      <c r="Y31" s="44"/>
      <c r="AA31" s="9">
        <v>11357</v>
      </c>
      <c r="AB31" s="268">
        <v>1849902529934</v>
      </c>
      <c r="AC31" s="2" t="s">
        <v>151</v>
      </c>
    </row>
    <row r="32" spans="1:29" s="2" customFormat="1" ht="16.2" customHeight="1">
      <c r="A32" s="21">
        <v>26</v>
      </c>
      <c r="B32" s="123">
        <v>45449</v>
      </c>
      <c r="C32" s="157" t="s">
        <v>64</v>
      </c>
      <c r="D32" s="146" t="s">
        <v>513</v>
      </c>
      <c r="E32" s="148" t="s">
        <v>808</v>
      </c>
      <c r="F32" s="25" t="s">
        <v>21</v>
      </c>
      <c r="G32" s="75"/>
      <c r="H32" s="26"/>
      <c r="I32" s="26"/>
      <c r="J32" s="26"/>
      <c r="K32" s="26"/>
      <c r="L32" s="45"/>
      <c r="M32" s="45"/>
      <c r="N32" s="45"/>
      <c r="O32" s="45"/>
      <c r="P32" s="27"/>
      <c r="Q32" s="27"/>
      <c r="R32" s="27"/>
      <c r="S32" s="27"/>
      <c r="T32" s="27"/>
      <c r="U32" s="27"/>
      <c r="V32" s="27"/>
      <c r="W32" s="27"/>
      <c r="X32" s="26"/>
      <c r="Y32" s="28"/>
      <c r="AA32" s="9">
        <v>11380</v>
      </c>
      <c r="AB32" s="268">
        <v>1849902429816</v>
      </c>
      <c r="AC32" s="2" t="s">
        <v>67</v>
      </c>
    </row>
    <row r="33" spans="1:29" s="2" customFormat="1" ht="16.2" customHeight="1">
      <c r="A33" s="29">
        <v>27</v>
      </c>
      <c r="B33" s="121">
        <v>45450</v>
      </c>
      <c r="C33" s="30" t="s">
        <v>64</v>
      </c>
      <c r="D33" s="54" t="s">
        <v>809</v>
      </c>
      <c r="E33" s="55" t="s">
        <v>810</v>
      </c>
      <c r="F33" s="29" t="s">
        <v>25</v>
      </c>
      <c r="G33" s="76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6"/>
      <c r="AA33" s="9">
        <v>11391</v>
      </c>
      <c r="AB33" s="268">
        <v>1104000360709</v>
      </c>
      <c r="AC33" s="2" t="s">
        <v>66</v>
      </c>
    </row>
    <row r="34" spans="1:29" s="2" customFormat="1" ht="16.2" customHeight="1">
      <c r="A34" s="29">
        <v>28</v>
      </c>
      <c r="B34" s="121">
        <v>45451</v>
      </c>
      <c r="C34" s="30" t="s">
        <v>64</v>
      </c>
      <c r="D34" s="54" t="s">
        <v>811</v>
      </c>
      <c r="E34" s="55" t="s">
        <v>812</v>
      </c>
      <c r="F34" s="29" t="s">
        <v>22</v>
      </c>
      <c r="G34" s="76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6"/>
      <c r="AA34" s="9">
        <v>11413</v>
      </c>
      <c r="AB34" s="268">
        <v>1849902450033</v>
      </c>
      <c r="AC34" s="2" t="s">
        <v>68</v>
      </c>
    </row>
    <row r="35" spans="1:29" s="2" customFormat="1" ht="16.2" customHeight="1">
      <c r="A35" s="29">
        <v>29</v>
      </c>
      <c r="B35" s="121">
        <v>45452</v>
      </c>
      <c r="C35" s="30" t="s">
        <v>64</v>
      </c>
      <c r="D35" s="54" t="s">
        <v>813</v>
      </c>
      <c r="E35" s="55" t="s">
        <v>814</v>
      </c>
      <c r="F35" s="29" t="s">
        <v>23</v>
      </c>
      <c r="G35" s="76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6"/>
      <c r="AA35" s="9">
        <v>11434</v>
      </c>
      <c r="AB35" s="268">
        <v>1849300182626</v>
      </c>
      <c r="AC35" s="2" t="s">
        <v>836</v>
      </c>
    </row>
    <row r="36" spans="1:29" s="2" customFormat="1" ht="16.350000000000001" customHeight="1">
      <c r="A36" s="37">
        <v>30</v>
      </c>
      <c r="B36" s="122">
        <v>45453</v>
      </c>
      <c r="C36" s="38" t="s">
        <v>64</v>
      </c>
      <c r="D36" s="147" t="s">
        <v>815</v>
      </c>
      <c r="E36" s="143" t="s">
        <v>816</v>
      </c>
      <c r="F36" s="37" t="s">
        <v>24</v>
      </c>
      <c r="G36" s="77"/>
      <c r="H36" s="41"/>
      <c r="I36" s="41"/>
      <c r="J36" s="41"/>
      <c r="K36" s="41"/>
      <c r="L36" s="41"/>
      <c r="M36" s="41"/>
      <c r="N36" s="41"/>
      <c r="O36" s="41"/>
      <c r="P36" s="42"/>
      <c r="Q36" s="42"/>
      <c r="R36" s="42"/>
      <c r="S36" s="42"/>
      <c r="T36" s="42"/>
      <c r="U36" s="42"/>
      <c r="V36" s="42"/>
      <c r="W36" s="42"/>
      <c r="X36" s="43"/>
      <c r="Y36" s="44"/>
      <c r="AA36" s="9">
        <v>11447</v>
      </c>
      <c r="AB36" s="268">
        <v>1849902465162</v>
      </c>
      <c r="AC36" s="2" t="s">
        <v>837</v>
      </c>
    </row>
    <row r="37" spans="1:29" s="2" customFormat="1" ht="16.2" customHeight="1">
      <c r="A37" s="21">
        <v>31</v>
      </c>
      <c r="B37" s="123">
        <v>45454</v>
      </c>
      <c r="C37" s="47" t="s">
        <v>64</v>
      </c>
      <c r="D37" s="48" t="s">
        <v>817</v>
      </c>
      <c r="E37" s="49" t="s">
        <v>818</v>
      </c>
      <c r="F37" s="25" t="s">
        <v>21</v>
      </c>
      <c r="G37" s="81"/>
      <c r="H37" s="50"/>
      <c r="I37" s="50"/>
      <c r="J37" s="50"/>
      <c r="K37" s="50"/>
      <c r="L37" s="50"/>
      <c r="M37" s="50"/>
      <c r="N37" s="50"/>
      <c r="O37" s="50"/>
      <c r="P37" s="51"/>
      <c r="Q37" s="51"/>
      <c r="R37" s="51"/>
      <c r="S37" s="51"/>
      <c r="T37" s="51"/>
      <c r="U37" s="51"/>
      <c r="V37" s="51"/>
      <c r="W37" s="51"/>
      <c r="X37" s="52"/>
      <c r="Y37" s="28"/>
      <c r="AA37" s="9">
        <v>11457</v>
      </c>
      <c r="AB37" s="268">
        <v>1139600733802</v>
      </c>
      <c r="AC37" s="2" t="s">
        <v>67</v>
      </c>
    </row>
    <row r="38" spans="1:29" s="2" customFormat="1" ht="16.2" customHeight="1">
      <c r="A38" s="29">
        <v>32</v>
      </c>
      <c r="B38" s="121">
        <v>45455</v>
      </c>
      <c r="C38" s="30" t="s">
        <v>64</v>
      </c>
      <c r="D38" s="54" t="s">
        <v>819</v>
      </c>
      <c r="E38" s="55" t="s">
        <v>820</v>
      </c>
      <c r="F38" s="29" t="s">
        <v>25</v>
      </c>
      <c r="G38" s="76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6"/>
      <c r="AA38" s="9">
        <v>11493</v>
      </c>
      <c r="AB38" s="268">
        <v>1579901631223</v>
      </c>
      <c r="AC38" s="2" t="s">
        <v>68</v>
      </c>
    </row>
    <row r="39" spans="1:29" s="2" customFormat="1" ht="15.9" customHeight="1">
      <c r="A39" s="29">
        <v>33</v>
      </c>
      <c r="B39" s="121">
        <v>45456</v>
      </c>
      <c r="C39" s="30" t="s">
        <v>64</v>
      </c>
      <c r="D39" s="54" t="s">
        <v>745</v>
      </c>
      <c r="E39" s="55" t="s">
        <v>821</v>
      </c>
      <c r="F39" s="29" t="s">
        <v>22</v>
      </c>
      <c r="G39" s="76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6"/>
      <c r="AA39" s="9">
        <v>11521</v>
      </c>
      <c r="AB39" s="268">
        <v>1849902494111</v>
      </c>
      <c r="AC39" s="2" t="s">
        <v>147</v>
      </c>
    </row>
    <row r="40" spans="1:29" s="2" customFormat="1" ht="16.2" customHeight="1">
      <c r="A40" s="29">
        <v>34</v>
      </c>
      <c r="B40" s="121">
        <v>45457</v>
      </c>
      <c r="C40" s="30" t="s">
        <v>64</v>
      </c>
      <c r="D40" s="54" t="s">
        <v>822</v>
      </c>
      <c r="E40" s="55" t="s">
        <v>629</v>
      </c>
      <c r="F40" s="29" t="s">
        <v>23</v>
      </c>
      <c r="G40" s="76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6"/>
      <c r="AA40" s="9">
        <v>11556</v>
      </c>
      <c r="AB40" s="268">
        <v>1849902467220</v>
      </c>
      <c r="AC40" s="2" t="s">
        <v>144</v>
      </c>
    </row>
    <row r="41" spans="1:29" s="2" customFormat="1" ht="16.5" customHeight="1">
      <c r="A41" s="37">
        <v>35</v>
      </c>
      <c r="B41" s="122">
        <v>45458</v>
      </c>
      <c r="C41" s="56" t="s">
        <v>64</v>
      </c>
      <c r="D41" s="150" t="s">
        <v>823</v>
      </c>
      <c r="E41" s="151" t="s">
        <v>824</v>
      </c>
      <c r="F41" s="37" t="s">
        <v>24</v>
      </c>
      <c r="G41" s="80"/>
      <c r="H41" s="59"/>
      <c r="I41" s="59"/>
      <c r="J41" s="59"/>
      <c r="K41" s="59"/>
      <c r="L41" s="59"/>
      <c r="M41" s="59"/>
      <c r="N41" s="59"/>
      <c r="O41" s="59"/>
      <c r="P41" s="60"/>
      <c r="Q41" s="60"/>
      <c r="R41" s="60"/>
      <c r="S41" s="60"/>
      <c r="T41" s="60"/>
      <c r="U41" s="60"/>
      <c r="V41" s="60"/>
      <c r="W41" s="60"/>
      <c r="X41" s="61"/>
      <c r="Y41" s="44"/>
      <c r="AA41" s="9">
        <v>11722</v>
      </c>
      <c r="AB41" s="268">
        <v>1849801252252</v>
      </c>
      <c r="AC41" s="2" t="s">
        <v>838</v>
      </c>
    </row>
    <row r="42" spans="1:29" s="2" customFormat="1" ht="16.2" customHeight="1">
      <c r="A42" s="21">
        <v>36</v>
      </c>
      <c r="B42" s="123">
        <v>45459</v>
      </c>
      <c r="C42" s="22" t="s">
        <v>64</v>
      </c>
      <c r="D42" s="146" t="s">
        <v>825</v>
      </c>
      <c r="E42" s="148" t="s">
        <v>826</v>
      </c>
      <c r="F42" s="25" t="s">
        <v>21</v>
      </c>
      <c r="G42" s="82"/>
      <c r="H42" s="45"/>
      <c r="I42" s="45"/>
      <c r="J42" s="45"/>
      <c r="K42" s="45"/>
      <c r="L42" s="45"/>
      <c r="M42" s="45"/>
      <c r="N42" s="45"/>
      <c r="O42" s="45"/>
      <c r="P42" s="27"/>
      <c r="Q42" s="27"/>
      <c r="R42" s="27"/>
      <c r="S42" s="27"/>
      <c r="T42" s="27"/>
      <c r="U42" s="27"/>
      <c r="V42" s="27"/>
      <c r="W42" s="27"/>
      <c r="X42" s="26"/>
      <c r="Y42" s="28"/>
      <c r="AA42" s="9">
        <v>11748</v>
      </c>
      <c r="AB42" s="268">
        <v>1849902478868</v>
      </c>
      <c r="AC42" s="2" t="s">
        <v>162</v>
      </c>
    </row>
    <row r="43" spans="1:29" s="2" customFormat="1" ht="16.2" customHeight="1">
      <c r="A43" s="29">
        <v>37</v>
      </c>
      <c r="B43" s="121">
        <v>45460</v>
      </c>
      <c r="C43" s="30" t="s">
        <v>64</v>
      </c>
      <c r="D43" s="54" t="s">
        <v>827</v>
      </c>
      <c r="E43" s="55" t="s">
        <v>828</v>
      </c>
      <c r="F43" s="29" t="s">
        <v>25</v>
      </c>
      <c r="G43" s="76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6"/>
      <c r="AA43" s="9">
        <v>11750</v>
      </c>
      <c r="AB43" s="268">
        <v>1849902500049</v>
      </c>
      <c r="AC43" s="2" t="s">
        <v>67</v>
      </c>
    </row>
    <row r="44" spans="1:29" s="2" customFormat="1" ht="16.2" customHeight="1">
      <c r="A44" s="29">
        <v>38</v>
      </c>
      <c r="B44" s="121">
        <v>45461</v>
      </c>
      <c r="C44" s="30" t="s">
        <v>64</v>
      </c>
      <c r="D44" s="54" t="s">
        <v>378</v>
      </c>
      <c r="E44" s="55" t="s">
        <v>829</v>
      </c>
      <c r="F44" s="29" t="s">
        <v>22</v>
      </c>
      <c r="G44" s="76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6"/>
      <c r="AA44" s="9">
        <v>11754</v>
      </c>
      <c r="AB44" s="268">
        <v>1849902532811</v>
      </c>
      <c r="AC44" s="2" t="s">
        <v>66</v>
      </c>
    </row>
    <row r="45" spans="1:29" s="2" customFormat="1" ht="16.2" customHeight="1">
      <c r="A45" s="29">
        <v>39</v>
      </c>
      <c r="B45" s="121">
        <v>45462</v>
      </c>
      <c r="C45" s="30" t="s">
        <v>64</v>
      </c>
      <c r="D45" s="54" t="s">
        <v>830</v>
      </c>
      <c r="E45" s="55" t="s">
        <v>831</v>
      </c>
      <c r="F45" s="29" t="s">
        <v>23</v>
      </c>
      <c r="G45" s="83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6"/>
      <c r="AA45" s="9">
        <v>11763</v>
      </c>
      <c r="AB45" s="268">
        <v>1849902472070</v>
      </c>
      <c r="AC45" s="2" t="s">
        <v>66</v>
      </c>
    </row>
    <row r="46" spans="1:29" s="2" customFormat="1" ht="16.2" customHeight="1">
      <c r="A46" s="37">
        <v>40</v>
      </c>
      <c r="B46" s="122">
        <v>45463</v>
      </c>
      <c r="C46" s="38" t="s">
        <v>64</v>
      </c>
      <c r="D46" s="147" t="s">
        <v>832</v>
      </c>
      <c r="E46" s="143" t="s">
        <v>833</v>
      </c>
      <c r="F46" s="37" t="s">
        <v>24</v>
      </c>
      <c r="G46" s="77"/>
      <c r="H46" s="41"/>
      <c r="I46" s="41"/>
      <c r="J46" s="41"/>
      <c r="K46" s="41"/>
      <c r="L46" s="41"/>
      <c r="M46" s="41"/>
      <c r="N46" s="41"/>
      <c r="O46" s="41"/>
      <c r="P46" s="42"/>
      <c r="Q46" s="42"/>
      <c r="R46" s="42"/>
      <c r="S46" s="42"/>
      <c r="T46" s="42"/>
      <c r="U46" s="42"/>
      <c r="V46" s="42"/>
      <c r="W46" s="42"/>
      <c r="X46" s="43"/>
      <c r="Y46" s="64"/>
      <c r="AA46" s="9">
        <v>11767</v>
      </c>
      <c r="AB46" s="268">
        <v>1930200158651</v>
      </c>
      <c r="AC46" s="2" t="s">
        <v>67</v>
      </c>
    </row>
    <row r="47" spans="1:29" s="2" customFormat="1" ht="6" customHeight="1">
      <c r="A47" s="66"/>
      <c r="B47" s="112"/>
      <c r="C47" s="113"/>
      <c r="D47" s="114"/>
      <c r="E47" s="115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5"/>
      <c r="Q47" s="65"/>
      <c r="R47" s="65"/>
      <c r="S47" s="65"/>
      <c r="T47" s="65"/>
      <c r="U47" s="65"/>
      <c r="V47" s="65"/>
      <c r="W47" s="65"/>
      <c r="X47" s="116"/>
      <c r="Y47" s="117"/>
      <c r="AA47" s="9"/>
      <c r="AB47" s="268"/>
    </row>
    <row r="48" spans="1:29" s="2" customFormat="1" ht="16.2" customHeight="1">
      <c r="A48" s="65"/>
      <c r="B48" s="69" t="s">
        <v>32</v>
      </c>
      <c r="C48" s="66"/>
      <c r="E48" s="66">
        <f>I48+O48</f>
        <v>40</v>
      </c>
      <c r="F48" s="67" t="s">
        <v>6</v>
      </c>
      <c r="G48" s="69" t="s">
        <v>11</v>
      </c>
      <c r="H48" s="69"/>
      <c r="I48" s="66">
        <f>COUNTIF($C$7:$C$46,"ช")</f>
        <v>17</v>
      </c>
      <c r="J48" s="65"/>
      <c r="K48" s="68" t="s">
        <v>8</v>
      </c>
      <c r="L48" s="69"/>
      <c r="M48" s="188" t="s">
        <v>7</v>
      </c>
      <c r="N48" s="188"/>
      <c r="O48" s="66">
        <f>COUNTIF($C$7:$C$46,"ญ")</f>
        <v>23</v>
      </c>
      <c r="P48" s="65"/>
      <c r="Q48" s="68" t="s">
        <v>8</v>
      </c>
      <c r="X48" s="65"/>
      <c r="Y48" s="65"/>
      <c r="AA48" s="9"/>
      <c r="AB48" s="268"/>
    </row>
    <row r="49" spans="1:28" s="91" customFormat="1" ht="17.100000000000001" hidden="1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AA49" s="90"/>
      <c r="AB49" s="269"/>
    </row>
    <row r="50" spans="1:28" s="89" customFormat="1" ht="15" hidden="1" customHeight="1">
      <c r="A50" s="85"/>
      <c r="B50" s="84"/>
      <c r="C50" s="85"/>
      <c r="D50" s="162" t="s">
        <v>21</v>
      </c>
      <c r="E50" s="162">
        <f>COUNTIF($F$7:$F$46,"แดง")</f>
        <v>8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AA50" s="259"/>
      <c r="AB50" s="270"/>
    </row>
    <row r="51" spans="1:28" s="89" customFormat="1" ht="15" hidden="1" customHeight="1">
      <c r="A51" s="85"/>
      <c r="B51" s="84"/>
      <c r="C51" s="85"/>
      <c r="D51" s="162" t="s">
        <v>22</v>
      </c>
      <c r="E51" s="162">
        <f>COUNTIF($F$7:$F$46,"เหลือง")</f>
        <v>8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AA51" s="259"/>
      <c r="AB51" s="270"/>
    </row>
    <row r="52" spans="1:28" s="89" customFormat="1" ht="15" hidden="1" customHeight="1">
      <c r="A52" s="85"/>
      <c r="B52" s="84"/>
      <c r="C52" s="85"/>
      <c r="D52" s="162" t="s">
        <v>23</v>
      </c>
      <c r="E52" s="162">
        <f>COUNTIF($F$7:$F$46,"น้ำเงิน")</f>
        <v>8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259"/>
      <c r="AB52" s="270"/>
    </row>
    <row r="53" spans="1:28" s="89" customFormat="1" ht="15" hidden="1" customHeight="1">
      <c r="A53" s="85"/>
      <c r="B53" s="84"/>
      <c r="C53" s="85"/>
      <c r="D53" s="162" t="s">
        <v>24</v>
      </c>
      <c r="E53" s="162">
        <f>COUNTIF($F$7:$F$46,"ม่วง")</f>
        <v>8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AA53" s="259"/>
      <c r="AB53" s="270"/>
    </row>
    <row r="54" spans="1:28" s="89" customFormat="1" ht="15" hidden="1" customHeight="1">
      <c r="A54" s="85"/>
      <c r="B54" s="84"/>
      <c r="C54" s="85"/>
      <c r="D54" s="162" t="s">
        <v>25</v>
      </c>
      <c r="E54" s="162">
        <f>COUNTIF($F$7:$F$46,"ฟ้า")</f>
        <v>8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AA54" s="259"/>
      <c r="AB54" s="270"/>
    </row>
    <row r="55" spans="1:28" s="89" customFormat="1" ht="15" hidden="1" customHeight="1">
      <c r="A55" s="85"/>
      <c r="B55" s="84"/>
      <c r="C55" s="85"/>
      <c r="D55" s="162" t="s">
        <v>5</v>
      </c>
      <c r="E55" s="162">
        <f>SUM(E50:E54)</f>
        <v>40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AA55" s="259"/>
      <c r="AB55" s="270"/>
    </row>
    <row r="56" spans="1:28" ht="15" customHeight="1">
      <c r="C56" s="7"/>
      <c r="D56" s="8"/>
      <c r="E56" s="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1-11</vt:lpstr>
      <vt:lpstr>1-12</vt:lpstr>
      <vt:lpstr>1-13</vt:lpstr>
      <vt:lpstr>1-14</vt:lpstr>
      <vt:lpstr>ยอด ม.1</vt:lpstr>
      <vt:lpstr>'1-1'!Print_Area</vt:lpstr>
      <vt:lpstr>'1-10'!Print_Area</vt:lpstr>
      <vt:lpstr>'1-11'!Print_Area</vt:lpstr>
      <vt:lpstr>'1-12'!Print_Area</vt:lpstr>
      <vt:lpstr>'1-13'!Print_Area</vt:lpstr>
      <vt:lpstr>'1-14'!Print_Area</vt:lpstr>
      <vt:lpstr>'1-2'!Print_Area</vt:lpstr>
      <vt:lpstr>'1-3'!Print_Area</vt:lpstr>
      <vt:lpstr>'1-4'!Print_Area</vt:lpstr>
      <vt:lpstr>'1-5'!Print_Area</vt:lpstr>
      <vt:lpstr>'1-6'!Print_Area</vt:lpstr>
      <vt:lpstr>'1-7'!Print_Area</vt:lpstr>
      <vt:lpstr>'1-8'!Print_Area</vt:lpstr>
      <vt:lpstr>'1-9'!Print_Area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Nipon Tilokchotipong</cp:lastModifiedBy>
  <cp:lastPrinted>2026-04-03T09:48:47Z</cp:lastPrinted>
  <dcterms:created xsi:type="dcterms:W3CDTF">2002-05-20T03:15:00Z</dcterms:created>
  <dcterms:modified xsi:type="dcterms:W3CDTF">2026-04-21T06:35:50Z</dcterms:modified>
</cp:coreProperties>
</file>