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วิชาการ โรงเรียนสุราษฏร์ธานี\งานทะเบียน\รายชื่อนักเรียน\2-2566 st\"/>
    </mc:Choice>
  </mc:AlternateContent>
  <xr:revisionPtr revIDLastSave="0" documentId="13_ncr:1_{EE7FE3E0-5113-44E7-B5BC-5560E5DFFC74}" xr6:coauthVersionLast="44" xr6:coauthVersionMax="47" xr10:uidLastSave="{00000000-0000-0000-0000-000000000000}"/>
  <bookViews>
    <workbookView xWindow="-110" yWindow="-110" windowWidth="19420" windowHeight="10420" activeTab="13" xr2:uid="{00000000-000D-0000-FFFF-FFFF00000000}"/>
  </bookViews>
  <sheets>
    <sheet name="3-1" sheetId="31" r:id="rId1"/>
    <sheet name="3-2" sheetId="46" r:id="rId2"/>
    <sheet name="3-3" sheetId="47" r:id="rId3"/>
    <sheet name="3-4" sheetId="48" r:id="rId4"/>
    <sheet name="3-5" sheetId="49" r:id="rId5"/>
    <sheet name="3-6" sheetId="50" r:id="rId6"/>
    <sheet name="3-7" sheetId="51" r:id="rId7"/>
    <sheet name="3-8" sheetId="52" r:id="rId8"/>
    <sheet name="3-9" sheetId="53" r:id="rId9"/>
    <sheet name="3-10" sheetId="42" r:id="rId10"/>
    <sheet name="3-11" sheetId="58" r:id="rId11"/>
    <sheet name="3-12" sheetId="44" r:id="rId12"/>
    <sheet name="3-13" sheetId="57" state="hidden" r:id="rId13"/>
    <sheet name="ยอด ม.3" sheetId="56" r:id="rId14"/>
  </sheets>
  <definedNames>
    <definedName name="_xlnm._FilterDatabase" localSheetId="0" hidden="1">'3-1'!$A$1:$AV$38</definedName>
    <definedName name="_xlnm._FilterDatabase" localSheetId="9" hidden="1">'3-10'!$A$1:$AU$52</definedName>
    <definedName name="_xlnm._FilterDatabase" localSheetId="10" hidden="1">'3-11'!$A$1:$AU$52</definedName>
    <definedName name="_xlnm._FilterDatabase" localSheetId="11" hidden="1">'3-12'!$A$1:$AU$38</definedName>
    <definedName name="_xlnm._FilterDatabase" localSheetId="12" hidden="1">'3-13'!$A$1:$AU$38</definedName>
    <definedName name="_xlnm._FilterDatabase" localSheetId="1" hidden="1">'3-2'!$A$1:$AU$44</definedName>
    <definedName name="_xlnm._FilterDatabase" localSheetId="2" hidden="1">'3-3'!$A$1:$AT$44</definedName>
    <definedName name="_xlnm._FilterDatabase" localSheetId="3" hidden="1">'3-4'!$A$1:$AT$44</definedName>
    <definedName name="_xlnm._FilterDatabase" localSheetId="4" hidden="1">'3-5'!$A$1:$AT$52</definedName>
    <definedName name="_xlnm._FilterDatabase" localSheetId="5" hidden="1">'3-6'!$A$1:$AU$52</definedName>
    <definedName name="_xlnm._FilterDatabase" localSheetId="6" hidden="1">'3-7'!$A$1:$AU$52</definedName>
    <definedName name="_xlnm._FilterDatabase" localSheetId="7" hidden="1">'3-8'!$A$1:$AU$52</definedName>
    <definedName name="_xlnm._FilterDatabase" localSheetId="8" hidden="1">'3-9'!$A$1:$AU$52</definedName>
    <definedName name="_xlnm._FilterDatabase" localSheetId="13" hidden="1">'ยอด ม.3'!$A$1:$AQ$23</definedName>
    <definedName name="_xlnm.Print_Area" localSheetId="0">'3-1'!$A$1:$Y$38</definedName>
    <definedName name="_xlnm.Print_Area" localSheetId="9">'3-10'!$A$1:$Y$52</definedName>
    <definedName name="_xlnm.Print_Area" localSheetId="10">'3-11'!$A$1:$Y$52</definedName>
    <definedName name="_xlnm.Print_Area" localSheetId="11">'3-12'!$A$1:$Y$38</definedName>
    <definedName name="_xlnm.Print_Area" localSheetId="12">'3-13'!$A$1:$Y$38</definedName>
    <definedName name="_xlnm.Print_Area" localSheetId="1">'3-2'!$A$1:$Y$44</definedName>
    <definedName name="_xlnm.Print_Area" localSheetId="2">'3-3'!$A$1:$Y$44</definedName>
    <definedName name="_xlnm.Print_Area" localSheetId="3">'3-4'!$A$1:$Y$44</definedName>
    <definedName name="_xlnm.Print_Area" localSheetId="4">'3-5'!$A$1:$Y$52</definedName>
    <definedName name="_xlnm.Print_Area" localSheetId="5">'3-6'!$A$1:$Y$52</definedName>
    <definedName name="_xlnm.Print_Area" localSheetId="6">'3-7'!$A$1:$Y$52</definedName>
    <definedName name="_xlnm.Print_Area" localSheetId="7">'3-8'!$A$1:$Y$52</definedName>
    <definedName name="_xlnm.Print_Area" localSheetId="8">'3-9'!$A$1:$Y$52</definedName>
    <definedName name="_xlnm.Print_Area" localSheetId="13">'ยอด ม.3'!$A$1:$U$30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56" l="1"/>
  <c r="R2" i="58"/>
  <c r="R1" i="58"/>
  <c r="E58" i="58"/>
  <c r="E57" i="58"/>
  <c r="E56" i="58"/>
  <c r="E55" i="58"/>
  <c r="E54" i="58"/>
  <c r="O52" i="58"/>
  <c r="D24" i="56" s="1"/>
  <c r="I52" i="58"/>
  <c r="W4" i="58"/>
  <c r="E1" i="58"/>
  <c r="R2" i="48"/>
  <c r="R1" i="48"/>
  <c r="E44" i="57"/>
  <c r="E43" i="57"/>
  <c r="E42" i="57"/>
  <c r="E41" i="57"/>
  <c r="E40" i="57"/>
  <c r="O38" i="57"/>
  <c r="D28" i="56" s="1"/>
  <c r="D44" i="56" s="1"/>
  <c r="H38" i="57"/>
  <c r="C28" i="56" s="1"/>
  <c r="C44" i="56" s="1"/>
  <c r="E1" i="57"/>
  <c r="W4" i="44"/>
  <c r="R2" i="44"/>
  <c r="R1" i="44"/>
  <c r="W4" i="42"/>
  <c r="R2" i="42"/>
  <c r="R1" i="42"/>
  <c r="W4" i="53"/>
  <c r="R2" i="53"/>
  <c r="R1" i="53"/>
  <c r="W4" i="52"/>
  <c r="R2" i="52"/>
  <c r="R1" i="52"/>
  <c r="W4" i="51"/>
  <c r="R2" i="51"/>
  <c r="R1" i="51"/>
  <c r="W4" i="50"/>
  <c r="R2" i="50"/>
  <c r="R1" i="50"/>
  <c r="R2" i="49"/>
  <c r="R1" i="49"/>
  <c r="W4" i="49"/>
  <c r="W4" i="48"/>
  <c r="W4" i="47"/>
  <c r="W4" i="46"/>
  <c r="W4" i="31"/>
  <c r="A45" i="56"/>
  <c r="F43" i="56"/>
  <c r="A43" i="56"/>
  <c r="F42" i="56"/>
  <c r="A42" i="56"/>
  <c r="F41" i="56"/>
  <c r="A41" i="56"/>
  <c r="F40" i="56"/>
  <c r="A40" i="56"/>
  <c r="F39" i="56"/>
  <c r="A39" i="56"/>
  <c r="F38" i="56"/>
  <c r="A38" i="56"/>
  <c r="F37" i="56"/>
  <c r="A37" i="56"/>
  <c r="F36" i="56"/>
  <c r="A36" i="56"/>
  <c r="F35" i="56"/>
  <c r="A35" i="56"/>
  <c r="F34" i="56"/>
  <c r="A34" i="56"/>
  <c r="F33" i="56"/>
  <c r="A33" i="56"/>
  <c r="F32" i="56"/>
  <c r="A32" i="56"/>
  <c r="E59" i="58" l="1"/>
  <c r="E28" i="56"/>
  <c r="E44" i="56" s="1"/>
  <c r="E52" i="58"/>
  <c r="C24" i="56"/>
  <c r="D38" i="57"/>
  <c r="E45" i="57"/>
  <c r="R2" i="47"/>
  <c r="R1" i="47"/>
  <c r="R2" i="46"/>
  <c r="R1" i="46"/>
  <c r="R2" i="31"/>
  <c r="R1" i="31"/>
  <c r="D1" i="56" l="1"/>
  <c r="E1" i="44" l="1"/>
  <c r="E1" i="42"/>
  <c r="E1" i="53"/>
  <c r="E1" i="52"/>
  <c r="E1" i="51"/>
  <c r="E1" i="50"/>
  <c r="E1" i="49"/>
  <c r="E1" i="48"/>
  <c r="E1" i="47"/>
  <c r="E1" i="46"/>
  <c r="E44" i="44" l="1"/>
  <c r="E43" i="44"/>
  <c r="E42" i="44"/>
  <c r="E41" i="44"/>
  <c r="E40" i="44"/>
  <c r="E58" i="42"/>
  <c r="E57" i="42"/>
  <c r="E56" i="42"/>
  <c r="E55" i="42"/>
  <c r="E54" i="42"/>
  <c r="E58" i="53"/>
  <c r="E57" i="53"/>
  <c r="E56" i="53"/>
  <c r="E55" i="53"/>
  <c r="E54" i="53"/>
  <c r="E58" i="52"/>
  <c r="E57" i="52"/>
  <c r="E56" i="52"/>
  <c r="E55" i="52"/>
  <c r="E54" i="52"/>
  <c r="E58" i="51"/>
  <c r="E57" i="51"/>
  <c r="E56" i="51"/>
  <c r="E55" i="51"/>
  <c r="E54" i="51"/>
  <c r="E58" i="50"/>
  <c r="E57" i="50"/>
  <c r="E56" i="50"/>
  <c r="E55" i="50"/>
  <c r="E54" i="50"/>
  <c r="E58" i="49"/>
  <c r="E57" i="49"/>
  <c r="E56" i="49"/>
  <c r="E55" i="49"/>
  <c r="E54" i="49"/>
  <c r="E50" i="48"/>
  <c r="E49" i="48"/>
  <c r="E48" i="48"/>
  <c r="E47" i="48"/>
  <c r="E46" i="48"/>
  <c r="E50" i="47"/>
  <c r="E49" i="47"/>
  <c r="E48" i="47"/>
  <c r="E47" i="47"/>
  <c r="E46" i="47"/>
  <c r="E50" i="46"/>
  <c r="E49" i="46"/>
  <c r="E48" i="46"/>
  <c r="E47" i="46"/>
  <c r="E46" i="46"/>
  <c r="E44" i="31"/>
  <c r="E43" i="31"/>
  <c r="E42" i="31"/>
  <c r="E41" i="31"/>
  <c r="E40" i="31"/>
  <c r="O38" i="44"/>
  <c r="D26" i="56" s="1"/>
  <c r="D43" i="56" s="1"/>
  <c r="I38" i="44"/>
  <c r="C26" i="56" s="1"/>
  <c r="D42" i="56"/>
  <c r="O52" i="42"/>
  <c r="D22" i="56" s="1"/>
  <c r="D41" i="56" s="1"/>
  <c r="I52" i="42"/>
  <c r="C22" i="56" s="1"/>
  <c r="O52" i="53"/>
  <c r="D20" i="56" s="1"/>
  <c r="D40" i="56" s="1"/>
  <c r="I52" i="53"/>
  <c r="C20" i="56" s="1"/>
  <c r="O52" i="52"/>
  <c r="D18" i="56" s="1"/>
  <c r="D39" i="56" s="1"/>
  <c r="I52" i="52"/>
  <c r="C18" i="56" s="1"/>
  <c r="O52" i="51"/>
  <c r="D16" i="56" s="1"/>
  <c r="D38" i="56" s="1"/>
  <c r="I52" i="51"/>
  <c r="C16" i="56" s="1"/>
  <c r="O52" i="50"/>
  <c r="D14" i="56" s="1"/>
  <c r="D37" i="56" s="1"/>
  <c r="I52" i="50"/>
  <c r="C14" i="56" s="1"/>
  <c r="O52" i="49"/>
  <c r="D12" i="56" s="1"/>
  <c r="D36" i="56" s="1"/>
  <c r="I52" i="49"/>
  <c r="C12" i="56" s="1"/>
  <c r="O44" i="48"/>
  <c r="D10" i="56" s="1"/>
  <c r="D35" i="56" s="1"/>
  <c r="I44" i="48"/>
  <c r="C10" i="56" s="1"/>
  <c r="O44" i="47"/>
  <c r="D8" i="56" s="1"/>
  <c r="D34" i="56" s="1"/>
  <c r="I44" i="47"/>
  <c r="C8" i="56" s="1"/>
  <c r="O44" i="46"/>
  <c r="D6" i="56" s="1"/>
  <c r="D33" i="56" s="1"/>
  <c r="I44" i="46"/>
  <c r="C6" i="56" s="1"/>
  <c r="O38" i="31"/>
  <c r="D4" i="56" s="1"/>
  <c r="I38" i="31"/>
  <c r="C4" i="56" s="1"/>
  <c r="H6" i="56" l="1"/>
  <c r="H4" i="56"/>
  <c r="H8" i="56"/>
  <c r="H10" i="56"/>
  <c r="H12" i="56"/>
  <c r="C32" i="56"/>
  <c r="C30" i="56"/>
  <c r="C45" i="56" s="1"/>
  <c r="E4" i="56"/>
  <c r="C35" i="56"/>
  <c r="E10" i="56"/>
  <c r="E35" i="56" s="1"/>
  <c r="C36" i="56"/>
  <c r="E12" i="56"/>
  <c r="E36" i="56" s="1"/>
  <c r="C42" i="56"/>
  <c r="E24" i="56"/>
  <c r="E42" i="56" s="1"/>
  <c r="C38" i="56"/>
  <c r="E16" i="56"/>
  <c r="E38" i="56" s="1"/>
  <c r="C41" i="56"/>
  <c r="E22" i="56"/>
  <c r="E41" i="56" s="1"/>
  <c r="D32" i="56"/>
  <c r="D30" i="56"/>
  <c r="D45" i="56" s="1"/>
  <c r="C33" i="56"/>
  <c r="E6" i="56"/>
  <c r="E33" i="56" s="1"/>
  <c r="C39" i="56"/>
  <c r="E18" i="56"/>
  <c r="E39" i="56" s="1"/>
  <c r="C34" i="56"/>
  <c r="E8" i="56"/>
  <c r="E34" i="56" s="1"/>
  <c r="C37" i="56"/>
  <c r="E14" i="56"/>
  <c r="E37" i="56" s="1"/>
  <c r="C40" i="56"/>
  <c r="E20" i="56"/>
  <c r="E40" i="56" s="1"/>
  <c r="C43" i="56"/>
  <c r="E26" i="56"/>
  <c r="E43" i="56" s="1"/>
  <c r="E52" i="53"/>
  <c r="E51" i="47"/>
  <c r="E59" i="53"/>
  <c r="E59" i="51"/>
  <c r="E45" i="44"/>
  <c r="E59" i="42"/>
  <c r="E59" i="52"/>
  <c r="E59" i="50"/>
  <c r="E59" i="49"/>
  <c r="E51" i="48"/>
  <c r="E51" i="46"/>
  <c r="E52" i="52"/>
  <c r="E44" i="46"/>
  <c r="E52" i="42"/>
  <c r="E38" i="44"/>
  <c r="E52" i="51"/>
  <c r="E52" i="50"/>
  <c r="E52" i="49"/>
  <c r="E44" i="48"/>
  <c r="E44" i="47"/>
  <c r="E30" i="56" l="1"/>
  <c r="E45" i="56" s="1"/>
  <c r="H14" i="56"/>
  <c r="E32" i="56"/>
  <c r="E45" i="31"/>
  <c r="E38" i="31"/>
</calcChain>
</file>

<file path=xl/sharedStrings.xml><?xml version="1.0" encoding="utf-8"?>
<sst xmlns="http://schemas.openxmlformats.org/spreadsheetml/2006/main" count="2316" uniqueCount="993">
  <si>
    <t>เลขที่</t>
  </si>
  <si>
    <t>เลขประจำตัว</t>
  </si>
  <si>
    <t>เพศ</t>
  </si>
  <si>
    <t>สี</t>
  </si>
  <si>
    <t>นามสกุล</t>
  </si>
  <si>
    <t>รวม</t>
  </si>
  <si>
    <t>คน</t>
  </si>
  <si>
    <t>หญิง</t>
  </si>
  <si>
    <t xml:space="preserve"> คน</t>
  </si>
  <si>
    <t xml:space="preserve">          ชื่อ -</t>
  </si>
  <si>
    <t>ห้อง</t>
  </si>
  <si>
    <t>ชาย</t>
  </si>
  <si>
    <t xml:space="preserve">หญิง </t>
  </si>
  <si>
    <t>แดง</t>
  </si>
  <si>
    <t>เหลือง</t>
  </si>
  <si>
    <t>น้ำเงิน</t>
  </si>
  <si>
    <t>ม่วง</t>
  </si>
  <si>
    <t>ฟ้า</t>
  </si>
  <si>
    <t>คณะสี</t>
  </si>
  <si>
    <t>ครูที่ปรึกษา</t>
  </si>
  <si>
    <t>นักเรียน</t>
  </si>
  <si>
    <t>รวมทั้งหมด</t>
  </si>
  <si>
    <t>ห้องเรียน</t>
  </si>
  <si>
    <t>ด</t>
  </si>
  <si>
    <t>ล</t>
  </si>
  <si>
    <t>น</t>
  </si>
  <si>
    <t>ม</t>
  </si>
  <si>
    <t>ฟ</t>
  </si>
  <si>
    <t>ข้อมูล ณ  วันที่</t>
  </si>
  <si>
    <t>รวมนักเรียนทั้งหมด</t>
  </si>
  <si>
    <t xml:space="preserve">ครูที่ปรึกษาคนที่ 1 </t>
  </si>
  <si>
    <t>โครงการส่งเสริมความสามารถด้านคณิตศาสตร์และวิทยาศาสตร์ มัธยมศึกษาตอนต้น</t>
  </si>
  <si>
    <t>โครงการส่งเสริมความสามารถด้านคณิตศาสตร์ วิทยาศาสตร์ ภาษาอังกฤษและเทคโนโลยี (MSET)</t>
  </si>
  <si>
    <t>โครงการห้องเรียนทั่วไป</t>
  </si>
  <si>
    <t>ม.3/1</t>
  </si>
  <si>
    <t>ม.3/2</t>
  </si>
  <si>
    <t>ม.3/3</t>
  </si>
  <si>
    <t>ม.3/5</t>
  </si>
  <si>
    <t>ม.3/6</t>
  </si>
  <si>
    <t>ม.3/7</t>
  </si>
  <si>
    <t>ม.3/8</t>
  </si>
  <si>
    <t>ม.3/9</t>
  </si>
  <si>
    <t>ม.3/10</t>
  </si>
  <si>
    <t>ม.3/11</t>
  </si>
  <si>
    <t>ม.3/12</t>
  </si>
  <si>
    <t>หัวหน้าระดับ</t>
  </si>
  <si>
    <t xml:space="preserve">   (SURATTHANI  SCHOOL)</t>
  </si>
  <si>
    <t>ครูที่ปรึกษาคนที่ 2</t>
  </si>
  <si>
    <t>รหัสวิชา..........................ชื่อวิชา.............................................................................หน่วยกิต................</t>
  </si>
  <si>
    <t>หมายเลขห้อง</t>
  </si>
  <si>
    <t xml:space="preserve">โครงการจัดการเรียนการสอนตามหลักสูตรกระทรวงศึกษาธิการเป็นภาษาอังกฤษ (English Program)  </t>
  </si>
  <si>
    <t xml:space="preserve">      ชั้นมัธยมศึกษาปีที่ 3/1    </t>
  </si>
  <si>
    <t xml:space="preserve">      ชั้นมัธยมศึกษาปีที่ 3/2    </t>
  </si>
  <si>
    <t xml:space="preserve">      ชั้นมัธยมศึกษาปีที่ 3/3   </t>
  </si>
  <si>
    <t xml:space="preserve">      ชั้นมัธยมศึกษาปีที่ 3/4   </t>
  </si>
  <si>
    <t xml:space="preserve">      ชั้นมัธยมศึกษาปีที่ 3/5   </t>
  </si>
  <si>
    <t xml:space="preserve">      ชั้นมัธยมศึกษาปีที่ 3/6   </t>
  </si>
  <si>
    <t xml:space="preserve">      ชั้นมัธยมศึกษาปีที่ 3/7</t>
  </si>
  <si>
    <t xml:space="preserve">      ชั้นมัธยมศึกษาปีที่ 3/8</t>
  </si>
  <si>
    <t xml:space="preserve">      ชั้นมัธยมศึกษาปีที่ 3/9</t>
  </si>
  <si>
    <t xml:space="preserve">      ชั้นมัธยมศึกษาปีที่ 3/10</t>
  </si>
  <si>
    <t xml:space="preserve">      ชั้นมัธยมศึกษาปีที่ 3/11</t>
  </si>
  <si>
    <t xml:space="preserve">      ชั้นมัธยมศึกษาปีที่ 3/12</t>
  </si>
  <si>
    <t xml:space="preserve">    โรงเรียนสุราษฎร์ธานี</t>
  </si>
  <si>
    <t>รองหัวหน้าระดับฝ่ายกิจการฯ</t>
  </si>
  <si>
    <t xml:space="preserve">โครงการห้องเรียนพิเศษวิทยาศาสตร์ คณิตศาสตร์ ระดับมัธยมศึกษาตอนต้น  ตามแนวทาง สสวท.  </t>
  </si>
  <si>
    <t xml:space="preserve">จำนวนนักเรียนชั้น ม.3  </t>
  </si>
  <si>
    <t>ม.3/4</t>
  </si>
  <si>
    <t>นางสุรีรัตน์  พัฒนถลาง</t>
  </si>
  <si>
    <t>นางธรชญาน์  เหมทานนท์</t>
  </si>
  <si>
    <t>นางสาวจิราพรรณ เสียงเพราะ</t>
  </si>
  <si>
    <t>นายวรพงษ์ รักษาพราหมณ์</t>
  </si>
  <si>
    <t>พักการเรียน</t>
  </si>
  <si>
    <t xml:space="preserve">      ชั้นมัธยมศึกษาปีที่ 3/13</t>
  </si>
  <si>
    <t>ม.3/13</t>
  </si>
  <si>
    <t>...............-................</t>
  </si>
  <si>
    <t>ช</t>
  </si>
  <si>
    <t>จิรัฏฐ์</t>
  </si>
  <si>
    <t>นิ่มนวลศรี</t>
  </si>
  <si>
    <t>ชนาธิป</t>
  </si>
  <si>
    <t>บัวแย้ม</t>
  </si>
  <si>
    <t>ณัฏฐ์</t>
  </si>
  <si>
    <t>คำเนตร</t>
  </si>
  <si>
    <t>ติณห์</t>
  </si>
  <si>
    <t>นาควรรณ</t>
  </si>
  <si>
    <t>เตชทัต</t>
  </si>
  <si>
    <t>ณ พัทลุง</t>
  </si>
  <si>
    <t>แทนคุณ</t>
  </si>
  <si>
    <t>เพ็งมรดก</t>
  </si>
  <si>
    <t>ธนดล</t>
  </si>
  <si>
    <t>ดาวเรือง</t>
  </si>
  <si>
    <t>ธิติวุฒิ</t>
  </si>
  <si>
    <t>ชูเสือหึง</t>
  </si>
  <si>
    <t>เธียรกานต์</t>
  </si>
  <si>
    <t>ธรรมโชติ</t>
  </si>
  <si>
    <t>นันทิพัฒน์</t>
  </si>
  <si>
    <t>เมืองชู</t>
  </si>
  <si>
    <t>ยศกร</t>
  </si>
  <si>
    <t>นวเลิศปัญญา</t>
  </si>
  <si>
    <t>วงศพัทธ์</t>
  </si>
  <si>
    <t>เชาวน์ณัฐเศวตกุล</t>
  </si>
  <si>
    <t>เวชพิสิฐ</t>
  </si>
  <si>
    <t>วงศ์เวชสวัสดิ์</t>
  </si>
  <si>
    <t>ญ</t>
  </si>
  <si>
    <t>กมลชนก</t>
  </si>
  <si>
    <t>อรรณพ</t>
  </si>
  <si>
    <t>กัญญาณัฐ</t>
  </si>
  <si>
    <t>แก้วกันรัตน์</t>
  </si>
  <si>
    <t>กันยกร</t>
  </si>
  <si>
    <t>เกษมกิจโภคิน</t>
  </si>
  <si>
    <t>ณัฏฐณิชา</t>
  </si>
  <si>
    <t>นวลแก้ว</t>
  </si>
  <si>
    <t>ณัฏฐกัญญา</t>
  </si>
  <si>
    <t>ภูมิจิตร</t>
  </si>
  <si>
    <t>ณิชนันทน์</t>
  </si>
  <si>
    <t>จันทะโร</t>
  </si>
  <si>
    <t>ณิชา</t>
  </si>
  <si>
    <t>โตวิชยธำรง</t>
  </si>
  <si>
    <t>ทรรศชนก</t>
  </si>
  <si>
    <t>เรืองนรา</t>
  </si>
  <si>
    <t>ธันย์ชนก</t>
  </si>
  <si>
    <t>สันติพนาวงศ์</t>
  </si>
  <si>
    <t>นันทิชา</t>
  </si>
  <si>
    <t>สุขะประดิษฐ</t>
  </si>
  <si>
    <t>พลอยนิษฐา</t>
  </si>
  <si>
    <t>เนาว์นาน</t>
  </si>
  <si>
    <t>พัทธนันท์</t>
  </si>
  <si>
    <t>ดิเรกสุนทร</t>
  </si>
  <si>
    <t>พิชามญชุ์</t>
  </si>
  <si>
    <t>คำอุปละ</t>
  </si>
  <si>
    <t>พูลภัสสร</t>
  </si>
  <si>
    <t>ฤกษ์ยาม</t>
  </si>
  <si>
    <t>แพรวพิชชา</t>
  </si>
  <si>
    <t>พุธสุข</t>
  </si>
  <si>
    <t>รักสิตา</t>
  </si>
  <si>
    <t>รักขนาม</t>
  </si>
  <si>
    <t>วีริณทิญา</t>
  </si>
  <si>
    <t>มะยะเฉียว</t>
  </si>
  <si>
    <t>กันตินันท์</t>
  </si>
  <si>
    <t>ไตรศร</t>
  </si>
  <si>
    <t>กัปตัน</t>
  </si>
  <si>
    <t>ถ้ำจันทร์</t>
  </si>
  <si>
    <t>ฆฤต</t>
  </si>
  <si>
    <t>อินทร์จันทร์</t>
  </si>
  <si>
    <t>จิรกิตต์</t>
  </si>
  <si>
    <t>โสรัจจาภินันท์</t>
  </si>
  <si>
    <t>ชินกฤต</t>
  </si>
  <si>
    <t>บุญคงมาก</t>
  </si>
  <si>
    <t>ณภัทร</t>
  </si>
  <si>
    <t>จำนงค์ทอง</t>
  </si>
  <si>
    <t>ตรัย</t>
  </si>
  <si>
    <t>จันทรังสิกุล</t>
  </si>
  <si>
    <t>ธนภูมิ</t>
  </si>
  <si>
    <t>ธีรสวัสดิ์</t>
  </si>
  <si>
    <t>ธาร</t>
  </si>
  <si>
    <t>วงศ์ปิยะบวร</t>
  </si>
  <si>
    <t>นภัสดล</t>
  </si>
  <si>
    <t>ลวณะสกล</t>
  </si>
  <si>
    <t>ปกรณ์วิศว์</t>
  </si>
  <si>
    <t>แก้วสะอาด</t>
  </si>
  <si>
    <t>พชรพล</t>
  </si>
  <si>
    <t>คุ้มครอง</t>
  </si>
  <si>
    <t>พสุเทพ</t>
  </si>
  <si>
    <t>ศิลมะโย</t>
  </si>
  <si>
    <t>พิรชัช</t>
  </si>
  <si>
    <t>สดศรี</t>
  </si>
  <si>
    <t>สัณหณัฐ</t>
  </si>
  <si>
    <t>อุ้ยเกษมสุข</t>
  </si>
  <si>
    <t>อเนชา</t>
  </si>
  <si>
    <t>เส้งวั่น</t>
  </si>
  <si>
    <t>อริญรวิชญ์</t>
  </si>
  <si>
    <t>กัญญารัตน์</t>
  </si>
  <si>
    <t>ราชพิบูลย์</t>
  </si>
  <si>
    <t>กัณฐมณี</t>
  </si>
  <si>
    <t>ไทยเกิด</t>
  </si>
  <si>
    <t>จิดาภา</t>
  </si>
  <si>
    <t>โชคชัยกวิน</t>
  </si>
  <si>
    <t>ชนาภา</t>
  </si>
  <si>
    <t>อินทจักร</t>
  </si>
  <si>
    <t>ฐิติภัทร</t>
  </si>
  <si>
    <t>รักประทุม</t>
  </si>
  <si>
    <t>ณัชชา</t>
  </si>
  <si>
    <t>สัจจาเฉลียว</t>
  </si>
  <si>
    <t>ศรีน้อย</t>
  </si>
  <si>
    <t>ธนัชชา</t>
  </si>
  <si>
    <t>เกื้อสกุล</t>
  </si>
  <si>
    <t>ธนัญญา</t>
  </si>
  <si>
    <t>ทองสุข</t>
  </si>
  <si>
    <t>ธิติสุดา</t>
  </si>
  <si>
    <t>นิตยา</t>
  </si>
  <si>
    <t>เบญจมาศ</t>
  </si>
  <si>
    <t>แจ้งวรวิชญา</t>
  </si>
  <si>
    <t>ปนัญญกร</t>
  </si>
  <si>
    <t>ถาวโรจน์</t>
  </si>
  <si>
    <t>ปาณิสรา</t>
  </si>
  <si>
    <t>ปรียากร</t>
  </si>
  <si>
    <t>พิชชาภัทร</t>
  </si>
  <si>
    <t>อนุรักษ์</t>
  </si>
  <si>
    <t>พิชญาภา</t>
  </si>
  <si>
    <t>เจริญสุขสมบูรณ์</t>
  </si>
  <si>
    <t xml:space="preserve">พิชามญชุ์ </t>
  </si>
  <si>
    <t>พิชญะอนันต์กุล</t>
  </si>
  <si>
    <t>ภัชญพร</t>
  </si>
  <si>
    <t>อกอุ่น</t>
  </si>
  <si>
    <t>วชิรญาณ์</t>
  </si>
  <si>
    <t>เหล่าประสิทธิ์</t>
  </si>
  <si>
    <t>อลิสา</t>
  </si>
  <si>
    <t>อินทสโร</t>
  </si>
  <si>
    <t>กันต์ธนิก</t>
  </si>
  <si>
    <t>ชูชนะกิจ</t>
  </si>
  <si>
    <t>กิตติธัช</t>
  </si>
  <si>
    <t>เหมะ</t>
  </si>
  <si>
    <t>คุณานนต์</t>
  </si>
  <si>
    <t>ช่วยนคร</t>
  </si>
  <si>
    <t>จิรภัทร</t>
  </si>
  <si>
    <t>พรมแก้ว</t>
  </si>
  <si>
    <t>ฉัตรเมธี</t>
  </si>
  <si>
    <t>รักชาติ</t>
  </si>
  <si>
    <t>ชยธร</t>
  </si>
  <si>
    <t>กุลจิตติสำราญ</t>
  </si>
  <si>
    <t>ชวภณ</t>
  </si>
  <si>
    <t>สาครพานิช</t>
  </si>
  <si>
    <t>ณชพล</t>
  </si>
  <si>
    <t>ละออสุวรรณ</t>
  </si>
  <si>
    <t>พรพุทธานนท์</t>
  </si>
  <si>
    <t>นวลนิรันดร์</t>
  </si>
  <si>
    <t>แทนธรรม</t>
  </si>
  <si>
    <t>ภิรมย์รักษ์</t>
  </si>
  <si>
    <t>ไทยรัฐ</t>
  </si>
  <si>
    <t>ก๋งเม่ง</t>
  </si>
  <si>
    <t>นนทพัทธ์</t>
  </si>
  <si>
    <t>ชูพันธ์</t>
  </si>
  <si>
    <t>บวรลักษณ์</t>
  </si>
  <si>
    <t>นวลคล้าย</t>
  </si>
  <si>
    <t>ปรานต์</t>
  </si>
  <si>
    <t>ธนาโรจน์</t>
  </si>
  <si>
    <t>พิชญะ</t>
  </si>
  <si>
    <t>รักเพชร</t>
  </si>
  <si>
    <t>ภูมิทัศน์</t>
  </si>
  <si>
    <t>อาจนะ</t>
  </si>
  <si>
    <t>เลิศวิศว์</t>
  </si>
  <si>
    <t>ขันปาน</t>
  </si>
  <si>
    <t>วิศรุต</t>
  </si>
  <si>
    <t>ชูจันทร์</t>
  </si>
  <si>
    <t>วุฒิภัทร</t>
  </si>
  <si>
    <t>ตั้งสถาพร</t>
  </si>
  <si>
    <t>กัลยกร</t>
  </si>
  <si>
    <t>ประทุมสุวรรณ</t>
  </si>
  <si>
    <t>เจริญธุระกิจ</t>
  </si>
  <si>
    <t>ชนิสรา</t>
  </si>
  <si>
    <t>คนเจน</t>
  </si>
  <si>
    <t>ธัญญสรณ์</t>
  </si>
  <si>
    <t>ชูศร</t>
  </si>
  <si>
    <t>นภิชสรา</t>
  </si>
  <si>
    <t>อาภรณ์</t>
  </si>
  <si>
    <t>เบญญาภา</t>
  </si>
  <si>
    <t>พันธุ์เล่ง</t>
  </si>
  <si>
    <t>ปิ่ณขวัญ</t>
  </si>
  <si>
    <t>ชัยยศ</t>
  </si>
  <si>
    <t>ปุณยาภา</t>
  </si>
  <si>
    <t>สังข์ทอง</t>
  </si>
  <si>
    <t>เปรมพระพร</t>
  </si>
  <si>
    <t>ศรีมุข</t>
  </si>
  <si>
    <t>พจณิชา</t>
  </si>
  <si>
    <t>เพชรรัตน์</t>
  </si>
  <si>
    <t>พริมรตา</t>
  </si>
  <si>
    <t>ศิริรัตน์</t>
  </si>
  <si>
    <t>รวิสรา</t>
  </si>
  <si>
    <t>คงปลอด</t>
  </si>
  <si>
    <t>วรัทยา</t>
  </si>
  <si>
    <t>สุรวุฒิสกุล</t>
  </si>
  <si>
    <t>วาสิตา</t>
  </si>
  <si>
    <t>เรียงรุ่งโรจน์</t>
  </si>
  <si>
    <t>หยาดพิรุณ</t>
  </si>
  <si>
    <t>อู้สกุลวัฒนา</t>
  </si>
  <si>
    <t>กฤติน</t>
  </si>
  <si>
    <t>มูสิกะ</t>
  </si>
  <si>
    <t>จิรายุ</t>
  </si>
  <si>
    <t>คำสุวรรณ</t>
  </si>
  <si>
    <t>ชญานน</t>
  </si>
  <si>
    <t>ภูริปัญญานนท์</t>
  </si>
  <si>
    <t>ชัชวัล</t>
  </si>
  <si>
    <t>จันทฤทธิ์</t>
  </si>
  <si>
    <t>ณัฏฐกร</t>
  </si>
  <si>
    <t>คมกล้า</t>
  </si>
  <si>
    <t>ณัฐภัทร</t>
  </si>
  <si>
    <t>เหล่าพัทรเกษม</t>
  </si>
  <si>
    <t>ตฤณ</t>
  </si>
  <si>
    <t>นวลจริง</t>
  </si>
  <si>
    <t>นานนท์</t>
  </si>
  <si>
    <t>สวนานนท์</t>
  </si>
  <si>
    <t>นิลพัทธ์</t>
  </si>
  <si>
    <t>กลั่นนิเวศ</t>
  </si>
  <si>
    <t>ปุณณัตถ์</t>
  </si>
  <si>
    <t>ยิ้มละไม</t>
  </si>
  <si>
    <t>ภฤศ</t>
  </si>
  <si>
    <t>ถิระรุ่งเรือง</t>
  </si>
  <si>
    <t>ภูริณัฐ</t>
  </si>
  <si>
    <t>กิ่งทอง</t>
  </si>
  <si>
    <t>ศักดิ์สวัสดิ์</t>
  </si>
  <si>
    <t>รักษ์ตระกูล</t>
  </si>
  <si>
    <t>หนูเนียม</t>
  </si>
  <si>
    <t>ศักดิ์พล</t>
  </si>
  <si>
    <t>โคตรุชัย</t>
  </si>
  <si>
    <t>สิรวิชญ์</t>
  </si>
  <si>
    <t>วุฒิกรวาที</t>
  </si>
  <si>
    <t>เสรฏฐวุฒิ</t>
  </si>
  <si>
    <t>เกตุเพชร</t>
  </si>
  <si>
    <t>อนันดา</t>
  </si>
  <si>
    <t>สุภาวิทย์</t>
  </si>
  <si>
    <t>อภิรักษ์</t>
  </si>
  <si>
    <t>ขุนทองเเก้ว</t>
  </si>
  <si>
    <t>โอภาภูมิ</t>
  </si>
  <si>
    <t>พลเพชร</t>
  </si>
  <si>
    <t>กชพร</t>
  </si>
  <si>
    <t>เพชรทอง</t>
  </si>
  <si>
    <t>ขวัญชนก</t>
  </si>
  <si>
    <t>วิเศษแก้ว</t>
  </si>
  <si>
    <t>ณัฏฐา</t>
  </si>
  <si>
    <t>สุชาติพงศ์</t>
  </si>
  <si>
    <t>ณัฐกัญจนี</t>
  </si>
  <si>
    <t>สอนสง</t>
  </si>
  <si>
    <t>ธนัญชนก</t>
  </si>
  <si>
    <t>สุขกุล</t>
  </si>
  <si>
    <t>นันท์นภัส</t>
  </si>
  <si>
    <t>สุขัมศรี</t>
  </si>
  <si>
    <t>ปภาดา</t>
  </si>
  <si>
    <t>วงศ์รัตนะ</t>
  </si>
  <si>
    <t>พรปวีณ์</t>
  </si>
  <si>
    <t>พันธุ์วิชาติกุล</t>
  </si>
  <si>
    <t>พิมพ์พัชชา</t>
  </si>
  <si>
    <t>ชุ่มนวล</t>
  </si>
  <si>
    <t>ภรณ์ชนก</t>
  </si>
  <si>
    <t>ช่วยสงค์</t>
  </si>
  <si>
    <t>ภัณฑิรา</t>
  </si>
  <si>
    <t>ทองสินธุ์</t>
  </si>
  <si>
    <t>วรัชยา</t>
  </si>
  <si>
    <t>คงเสน่ห์</t>
  </si>
  <si>
    <t>วรินทร</t>
  </si>
  <si>
    <t>โรจนรักษ์</t>
  </si>
  <si>
    <t>โตะหะ</t>
  </si>
  <si>
    <t>ณัฐชยา</t>
  </si>
  <si>
    <t>รัตนพันธ์</t>
  </si>
  <si>
    <t>คณัสนันนท์</t>
  </si>
  <si>
    <t>อินทรประเสริฐ</t>
  </si>
  <si>
    <t>อินทร์ปรางค์</t>
  </si>
  <si>
    <t>ชนันธร</t>
  </si>
  <si>
    <t>ธรรมบำรุง</t>
  </si>
  <si>
    <t>ชยุดา</t>
  </si>
  <si>
    <t>ประจันบาน</t>
  </si>
  <si>
    <t>ชัยนิตฐ์</t>
  </si>
  <si>
    <t>หนูทับ</t>
  </si>
  <si>
    <t>ญาณพัฒน์</t>
  </si>
  <si>
    <t>คฤหเดช</t>
  </si>
  <si>
    <t>ฐปณต</t>
  </si>
  <si>
    <t>ลอยวิรัตน์</t>
  </si>
  <si>
    <t>ณนน</t>
  </si>
  <si>
    <t>ช่วยเกิด</t>
  </si>
  <si>
    <t>ณปกร</t>
  </si>
  <si>
    <t>หวังสุข</t>
  </si>
  <si>
    <t>ณัฐปคัลภ์</t>
  </si>
  <si>
    <t>ฤทธิธรรม</t>
  </si>
  <si>
    <t>ธนวัฒน์</t>
  </si>
  <si>
    <t>จ่าแก้ว</t>
  </si>
  <si>
    <t>ธรรมธรรศ</t>
  </si>
  <si>
    <t>ชูแดง</t>
  </si>
  <si>
    <t>ปัญญธร</t>
  </si>
  <si>
    <t>บัวแก้ว</t>
  </si>
  <si>
    <t xml:space="preserve">ปิติวัฒน์ </t>
  </si>
  <si>
    <t>โยธารักษ์</t>
  </si>
  <si>
    <t xml:space="preserve">พีรวิชญ์ </t>
  </si>
  <si>
    <t>จริยาพจน์</t>
  </si>
  <si>
    <t>พุฒิพงศ์</t>
  </si>
  <si>
    <t>ศรชัย</t>
  </si>
  <si>
    <t>ภูริวัฒน์</t>
  </si>
  <si>
    <t>ชุมแสง</t>
  </si>
  <si>
    <t>รณสิทธิ</t>
  </si>
  <si>
    <t>น้ำขาว</t>
  </si>
  <si>
    <t>วิพุธดนัย</t>
  </si>
  <si>
    <t>ภาคภูมิ</t>
  </si>
  <si>
    <t>ศุภวิชญ์</t>
  </si>
  <si>
    <t>ธาระปราบ</t>
  </si>
  <si>
    <t xml:space="preserve">สิรวิชญ์ </t>
  </si>
  <si>
    <t>คงกุลทอง</t>
  </si>
  <si>
    <t>กชพรรณ</t>
  </si>
  <si>
    <t>วงศ์กรด</t>
  </si>
  <si>
    <t>กฤติมา</t>
  </si>
  <si>
    <t>ประทีป ณ ถลาง</t>
  </si>
  <si>
    <t>กัญจน์ชญาน์</t>
  </si>
  <si>
    <t>ทวยเจริญ</t>
  </si>
  <si>
    <t>นพแท่น</t>
  </si>
  <si>
    <t>กานต์สิรี</t>
  </si>
  <si>
    <t>รุ่งแก้ว</t>
  </si>
  <si>
    <t>ชาลิสา</t>
  </si>
  <si>
    <t>ผิวแก้ว</t>
  </si>
  <si>
    <t>ฐิติวรดา</t>
  </si>
  <si>
    <t>ประดับ</t>
  </si>
  <si>
    <t>ณัฏฐ์ฎาพร</t>
  </si>
  <si>
    <t>บุญสอน</t>
  </si>
  <si>
    <t>ณัฏฐธิดา</t>
  </si>
  <si>
    <t>เถียรวิชิต</t>
  </si>
  <si>
    <t>ดลพร</t>
  </si>
  <si>
    <t>ครุครรชิต</t>
  </si>
  <si>
    <t>ธีร์จุฑา</t>
  </si>
  <si>
    <t>ทองคำ</t>
  </si>
  <si>
    <t>นภกมล</t>
  </si>
  <si>
    <t>ปาลิตา</t>
  </si>
  <si>
    <t>ภู่ไพบูลย์</t>
  </si>
  <si>
    <t>ปุณยวีร์</t>
  </si>
  <si>
    <t>สุวรรณรัตน์</t>
  </si>
  <si>
    <t>พรรณวสุ</t>
  </si>
  <si>
    <t>แก้วสีขาว</t>
  </si>
  <si>
    <t>พลอยรัตน์</t>
  </si>
  <si>
    <t>จิตต์แก้ว</t>
  </si>
  <si>
    <t>ศุภลักษณ์</t>
  </si>
  <si>
    <t>บุญสิน</t>
  </si>
  <si>
    <t>พิมพ์มาดา</t>
  </si>
  <si>
    <t>พวงสว่าง</t>
  </si>
  <si>
    <t>พีรดา</t>
  </si>
  <si>
    <t>รัตนะ</t>
  </si>
  <si>
    <t>ภัทราพร</t>
  </si>
  <si>
    <t>ชาวคีรี</t>
  </si>
  <si>
    <t>ภัสรารัตน์</t>
  </si>
  <si>
    <t>ทองพัฒน์</t>
  </si>
  <si>
    <t>สุภาวดี</t>
  </si>
  <si>
    <t>อุ่นเจริญ</t>
  </si>
  <si>
    <t>เจตน์สฤษฎิ์</t>
  </si>
  <si>
    <t>สุวรรณพัฒน์</t>
  </si>
  <si>
    <t xml:space="preserve">ชวกร </t>
  </si>
  <si>
    <t>นันตมาศ</t>
  </si>
  <si>
    <t>ณฐกร</t>
  </si>
  <si>
    <t>ชูมณี</t>
  </si>
  <si>
    <t>ณวัสน์</t>
  </si>
  <si>
    <t>จันทร์สีนิติ</t>
  </si>
  <si>
    <t xml:space="preserve">ณัฐพงศ์ </t>
  </si>
  <si>
    <t>ดิศแพทย์</t>
  </si>
  <si>
    <t>ต่อวงศ์</t>
  </si>
  <si>
    <t>เกตุแสง</t>
  </si>
  <si>
    <t>ทีป์ตเทพ</t>
  </si>
  <si>
    <t>จันทรโชติ</t>
  </si>
  <si>
    <t>ธนภัทร</t>
  </si>
  <si>
    <t>ว่องไวพาณิชย์</t>
  </si>
  <si>
    <t>นิติธร</t>
  </si>
  <si>
    <t>แก้วขาว</t>
  </si>
  <si>
    <t>พงศภัค</t>
  </si>
  <si>
    <t>แก้วกาญจน์</t>
  </si>
  <si>
    <t>เจริญมาก</t>
  </si>
  <si>
    <t>ภานุพงศ์</t>
  </si>
  <si>
    <t>ฉิมชูทอง</t>
  </si>
  <si>
    <t>ภูนาถ</t>
  </si>
  <si>
    <t>เดชชนะ</t>
  </si>
  <si>
    <t>ภูมิธาดา</t>
  </si>
  <si>
    <t>สมฟู</t>
  </si>
  <si>
    <t>มาวิน</t>
  </si>
  <si>
    <t>สุขขารมย์</t>
  </si>
  <si>
    <t>ช่วยมณี</t>
  </si>
  <si>
    <t>รัชชานนท์</t>
  </si>
  <si>
    <t>แซ่โอ้ว</t>
  </si>
  <si>
    <t>สุวิจักขณ์</t>
  </si>
  <si>
    <t>ทองบัวบาน</t>
  </si>
  <si>
    <t>อริญชย์</t>
  </si>
  <si>
    <t>เหล่าสกุล</t>
  </si>
  <si>
    <t>อัคคนิติ</t>
  </si>
  <si>
    <t>เรืองวุฒิ</t>
  </si>
  <si>
    <t>43262</t>
  </si>
  <si>
    <t>ปภังกร</t>
  </si>
  <si>
    <t>แก้วเจริญ</t>
  </si>
  <si>
    <t>กานต์พิชชา</t>
  </si>
  <si>
    <t>อิ้ววังโส</t>
  </si>
  <si>
    <t>กุลฉัตร</t>
  </si>
  <si>
    <t>พรหมอักษร</t>
  </si>
  <si>
    <t>ชนิภรณ์</t>
  </si>
  <si>
    <t>รักการ</t>
  </si>
  <si>
    <t>วิเศษคณากุล</t>
  </si>
  <si>
    <t>ณัฐวดี</t>
  </si>
  <si>
    <t>อรุณประภากร</t>
  </si>
  <si>
    <t>ธนพร</t>
  </si>
  <si>
    <t>ธีรนาฏ</t>
  </si>
  <si>
    <t>ราชรักษ์</t>
  </si>
  <si>
    <t>ปพิชญากร</t>
  </si>
  <si>
    <t>พัฒน์แช่ม</t>
  </si>
  <si>
    <t>ปริยากร</t>
  </si>
  <si>
    <t>ดวงจันทร์</t>
  </si>
  <si>
    <t>ปิยาภัทร์</t>
  </si>
  <si>
    <t>ทิพย์บำรุง</t>
  </si>
  <si>
    <t xml:space="preserve">พรรณณิการ์ </t>
  </si>
  <si>
    <t>นาควิโรจน์</t>
  </si>
  <si>
    <t>เเสงสุวรรณ</t>
  </si>
  <si>
    <t>พิชามลชุ์</t>
  </si>
  <si>
    <t>ทองจันทร์</t>
  </si>
  <si>
    <t>พิศุทธิกานต์</t>
  </si>
  <si>
    <t>ทองศรีสุข</t>
  </si>
  <si>
    <t>วิภาวี</t>
  </si>
  <si>
    <t>โสมขันเงิน</t>
  </si>
  <si>
    <t>วิมุตติ</t>
  </si>
  <si>
    <t>คณะทอง</t>
  </si>
  <si>
    <t>ศุภัชญา</t>
  </si>
  <si>
    <t>งามจันทร์</t>
  </si>
  <si>
    <t>สุวภัทร</t>
  </si>
  <si>
    <t>เกิดบ้านคราม</t>
  </si>
  <si>
    <t>แสงหนึ่ง</t>
  </si>
  <si>
    <t>เชื้อเอี่ยม</t>
  </si>
  <si>
    <t>อลีนตา</t>
  </si>
  <si>
    <t>ศรีเมือง</t>
  </si>
  <si>
    <t>อัจจิมา</t>
  </si>
  <si>
    <t>แสนเฉย</t>
  </si>
  <si>
    <t>กฤตนนท์</t>
  </si>
  <si>
    <t>ผลสวัสดิ์</t>
  </si>
  <si>
    <t>กันต์ศักดิ์</t>
  </si>
  <si>
    <t>แซ่เล่า</t>
  </si>
  <si>
    <t>คามิน</t>
  </si>
  <si>
    <t>โพธิจันทร์</t>
  </si>
  <si>
    <t>จิณณะ</t>
  </si>
  <si>
    <t>แสงกระจ่าง</t>
  </si>
  <si>
    <t>ชนธร</t>
  </si>
  <si>
    <t>บรรจงศิริ</t>
  </si>
  <si>
    <t xml:space="preserve">ฐิติพงศ์ </t>
  </si>
  <si>
    <t>เนียมทอง</t>
  </si>
  <si>
    <t>ติณณภพ</t>
  </si>
  <si>
    <t>จันทวงศ์</t>
  </si>
  <si>
    <t>แก้วกัญญาติ</t>
  </si>
  <si>
    <t>ปุณณวิช</t>
  </si>
  <si>
    <t>เนาวพันธ์</t>
  </si>
  <si>
    <t>พัฒธนรักษ์</t>
  </si>
  <si>
    <t>วิจิตรนภากุล</t>
  </si>
  <si>
    <t>พิชามญช์</t>
  </si>
  <si>
    <t>ณ ถลาง</t>
  </si>
  <si>
    <t>ภูริช</t>
  </si>
  <si>
    <t>พริกแดง</t>
  </si>
  <si>
    <t>ชูศรี</t>
  </si>
  <si>
    <t>อินทรโท</t>
  </si>
  <si>
    <t>วรภัทร</t>
  </si>
  <si>
    <t>ตั้งนรกุล</t>
  </si>
  <si>
    <t>ศุภณัฏฐ์</t>
  </si>
  <si>
    <t>เฉวียงหงษ์</t>
  </si>
  <si>
    <t>สยามภูมิ</t>
  </si>
  <si>
    <t>สมุทรจินดา</t>
  </si>
  <si>
    <t>อริยะ</t>
  </si>
  <si>
    <t>แสงพลอยแก้ว</t>
  </si>
  <si>
    <t>ถาวราภรณ์</t>
  </si>
  <si>
    <t>เกณิกา</t>
  </si>
  <si>
    <t>นาควิจิตร</t>
  </si>
  <si>
    <t>ชญานันท์</t>
  </si>
  <si>
    <t>นวลเศษ</t>
  </si>
  <si>
    <t>ชญานิศ</t>
  </si>
  <si>
    <t>พุกเฉื่อย</t>
  </si>
  <si>
    <t>ชยานันต์</t>
  </si>
  <si>
    <t>พรรณรังษี</t>
  </si>
  <si>
    <t>ชิสาพัชร์</t>
  </si>
  <si>
    <t>จันทร์แจ่มศรี</t>
  </si>
  <si>
    <t>ณฐมน</t>
  </si>
  <si>
    <t>สวัสดิ์ชูแก้ว</t>
  </si>
  <si>
    <t>ณฐิตา</t>
  </si>
  <si>
    <t>เหล่าทองกุล</t>
  </si>
  <si>
    <t>ณัฐณิชา</t>
  </si>
  <si>
    <t>เงาพิทักษ์ศิลปิน</t>
  </si>
  <si>
    <t>ณัฐณิชาช์</t>
  </si>
  <si>
    <t>สุขีเกตุ</t>
  </si>
  <si>
    <t>ปวริศา</t>
  </si>
  <si>
    <t>สุระพร</t>
  </si>
  <si>
    <t>ปุนยาพร</t>
  </si>
  <si>
    <t>สินทรัพย์</t>
  </si>
  <si>
    <t>สมบูรณ์</t>
  </si>
  <si>
    <t>พุทธิปภา</t>
  </si>
  <si>
    <t>บัวเจริญ</t>
  </si>
  <si>
    <t>นพรัตน์</t>
  </si>
  <si>
    <t>ภรสริญ</t>
  </si>
  <si>
    <t>ภูมิทวีปัญญา</t>
  </si>
  <si>
    <t>เมธาพร</t>
  </si>
  <si>
    <t>รมิดา</t>
  </si>
  <si>
    <t>เจริญรักษ์</t>
  </si>
  <si>
    <t>วิสสุตา</t>
  </si>
  <si>
    <t>วันมณีศรีบงกช</t>
  </si>
  <si>
    <t>ศิรัณรัศมิ์</t>
  </si>
  <si>
    <t>เอียดหมุน</t>
  </si>
  <si>
    <t>ศิริกร</t>
  </si>
  <si>
    <t>ดาวัลย์</t>
  </si>
  <si>
    <t>สรัญญา</t>
  </si>
  <si>
    <t>กาหยี</t>
  </si>
  <si>
    <t>สโรษิณี</t>
  </si>
  <si>
    <t>ศรีแก้วคง</t>
  </si>
  <si>
    <t>อคิริญชย์</t>
  </si>
  <si>
    <t>หนูขำ</t>
  </si>
  <si>
    <t>43263</t>
  </si>
  <si>
    <t>พริมา</t>
  </si>
  <si>
    <t>เรืองขจรไพโรจน์</t>
  </si>
  <si>
    <t>กิตติพงศ์</t>
  </si>
  <si>
    <t>กลั่นสุวรรณ</t>
  </si>
  <si>
    <t>ฐาปกรณ์</t>
  </si>
  <si>
    <t>กุลวสุ</t>
  </si>
  <si>
    <t>ณัฐดนัย</t>
  </si>
  <si>
    <t>เพชรสังข์</t>
  </si>
  <si>
    <t>ณัฐพัฒน์</t>
  </si>
  <si>
    <t>ขาวผ่อง</t>
  </si>
  <si>
    <t>ทศ์อักษร</t>
  </si>
  <si>
    <t>หวังดี</t>
  </si>
  <si>
    <t>ธนธรรม</t>
  </si>
  <si>
    <t>ช่วยมาก</t>
  </si>
  <si>
    <t>สาริพัฒน์</t>
  </si>
  <si>
    <t>ธีรเมธ</t>
  </si>
  <si>
    <t>บุญเสถียร</t>
  </si>
  <si>
    <t>นิธิศ</t>
  </si>
  <si>
    <t>ลิ่มประเสริฐวงศ์</t>
  </si>
  <si>
    <t>ปัญญวิท</t>
  </si>
  <si>
    <t>หีตแก้ว</t>
  </si>
  <si>
    <t>ภัทรดนัย</t>
  </si>
  <si>
    <t>ไทยถนอม</t>
  </si>
  <si>
    <t>แซ่ภู่</t>
  </si>
  <si>
    <t>ภีม</t>
  </si>
  <si>
    <t>หวังมุทิตากุล</t>
  </si>
  <si>
    <t>รตินนท์</t>
  </si>
  <si>
    <t>อัฒจักร</t>
  </si>
  <si>
    <t>กระสินธุ์</t>
  </si>
  <si>
    <t>สรวิศ</t>
  </si>
  <si>
    <t>แสงอินทร์</t>
  </si>
  <si>
    <t>อนาวิล</t>
  </si>
  <si>
    <t>ยศเมฆ</t>
  </si>
  <si>
    <t>กมลเนตร</t>
  </si>
  <si>
    <t>ช่วยเทศ</t>
  </si>
  <si>
    <t>กัญญ์วรา</t>
  </si>
  <si>
    <t>สามทอง</t>
  </si>
  <si>
    <t>เกวลิน</t>
  </si>
  <si>
    <t>ชลธารสฤษฏ์</t>
  </si>
  <si>
    <t>คุณัญญา</t>
  </si>
  <si>
    <t>วงษ์นุ่น</t>
  </si>
  <si>
    <t>ชุติกาญจน์</t>
  </si>
  <si>
    <t>จินดานิล</t>
  </si>
  <si>
    <t>ณิชารีย์</t>
  </si>
  <si>
    <t>โสตยิ้ม</t>
  </si>
  <si>
    <t>ดากานดา</t>
  </si>
  <si>
    <t>ธรรมเจริญ</t>
  </si>
  <si>
    <t>ทัชชกร</t>
  </si>
  <si>
    <t>ทัศษดา</t>
  </si>
  <si>
    <t>สองแก้ว</t>
  </si>
  <si>
    <t>นภสร</t>
  </si>
  <si>
    <t>พลดี</t>
  </si>
  <si>
    <t>ปวิชญา</t>
  </si>
  <si>
    <t>วงศ์หิรัญ</t>
  </si>
  <si>
    <t>พรพิมล</t>
  </si>
  <si>
    <t>พีรจิต</t>
  </si>
  <si>
    <t>เริ่มก่อสกุล</t>
  </si>
  <si>
    <t>พุดน้ำบุศน์</t>
  </si>
  <si>
    <t>เลิศปิยะธนากุล</t>
  </si>
  <si>
    <t>รรรรรร</t>
  </si>
  <si>
    <t>วิชัยดิษฐ</t>
  </si>
  <si>
    <t>ลัภนารีย์</t>
  </si>
  <si>
    <t>สมุยเจริญสิน</t>
  </si>
  <si>
    <t>รัตนมณี</t>
  </si>
  <si>
    <t>สายนภา</t>
  </si>
  <si>
    <t>สุภัสสร</t>
  </si>
  <si>
    <t>ชินวงศ์</t>
  </si>
  <si>
    <t>อติกานต์</t>
  </si>
  <si>
    <t>ชูขาว</t>
  </si>
  <si>
    <t>อธิชา</t>
  </si>
  <si>
    <t>เอียดสกุล</t>
  </si>
  <si>
    <t>อรนลิน</t>
  </si>
  <si>
    <t>อลิสสา</t>
  </si>
  <si>
    <t>สิทธิเชนทร์</t>
  </si>
  <si>
    <t>อักษร</t>
  </si>
  <si>
    <t>พิเลิศรัมย์</t>
  </si>
  <si>
    <t>อัศศิริ</t>
  </si>
  <si>
    <t>สุดดวง</t>
  </si>
  <si>
    <t>กตัญญ์วัฒน์</t>
  </si>
  <si>
    <t>โพธิ์อ่อน</t>
  </si>
  <si>
    <t>กฤติธี</t>
  </si>
  <si>
    <t>ทรัพย์ยืนนาน</t>
  </si>
  <si>
    <t>ราชเรืองศรี</t>
  </si>
  <si>
    <t>เกริกฤทธิ์</t>
  </si>
  <si>
    <t>จารุพรรณ</t>
  </si>
  <si>
    <t>จารุกิตติ์</t>
  </si>
  <si>
    <t>เขียวแดง</t>
  </si>
  <si>
    <t>จุณพัสต์</t>
  </si>
  <si>
    <t>สะแม</t>
  </si>
  <si>
    <t>บริพันธ์</t>
  </si>
  <si>
    <t>ณัฐณกร</t>
  </si>
  <si>
    <t>ณัฐธเนศ</t>
  </si>
  <si>
    <t>ยวนเกิด</t>
  </si>
  <si>
    <t>ธีรธาดา</t>
  </si>
  <si>
    <t>ยิ้มพัฒน์</t>
  </si>
  <si>
    <t>บุญเกษม</t>
  </si>
  <si>
    <t xml:space="preserve">นันทิพัฒน์ </t>
  </si>
  <si>
    <t>ชุ่มเผือก</t>
  </si>
  <si>
    <t>บวรพจน์</t>
  </si>
  <si>
    <t>อัครธนาบุญญาโชค</t>
  </si>
  <si>
    <t>ปธานิน</t>
  </si>
  <si>
    <t>จะระนอง</t>
  </si>
  <si>
    <t>ปิยังกูร</t>
  </si>
  <si>
    <t>รามจรัญ</t>
  </si>
  <si>
    <t>ปุณณวิชญ์</t>
  </si>
  <si>
    <t>ชื่นเสนาะ</t>
  </si>
  <si>
    <t xml:space="preserve">พศิน </t>
  </si>
  <si>
    <t>บุญจันทร์</t>
  </si>
  <si>
    <t>ภูรินท์</t>
  </si>
  <si>
    <t>ไล่เข้ง</t>
  </si>
  <si>
    <t>ยศภัทร</t>
  </si>
  <si>
    <t>พรหมแห</t>
  </si>
  <si>
    <t xml:space="preserve">รัฐศาสตร์ </t>
  </si>
  <si>
    <t>ผอมกลัด</t>
  </si>
  <si>
    <t>วชิรศักดิ์</t>
  </si>
  <si>
    <t>โชติช่วง</t>
  </si>
  <si>
    <t>ศุพกฤต</t>
  </si>
  <si>
    <t>ยาแสง</t>
  </si>
  <si>
    <t xml:space="preserve">ศุภณัฐ </t>
  </si>
  <si>
    <t>อดุลยานุโกศล</t>
  </si>
  <si>
    <t>กรองกาญจน์</t>
  </si>
  <si>
    <t>ทิพย์เพชร</t>
  </si>
  <si>
    <t>กันติชา</t>
  </si>
  <si>
    <t>ทองปานดี</t>
  </si>
  <si>
    <t>ฤกษ์เมือง</t>
  </si>
  <si>
    <t>กิตติกานต์</t>
  </si>
  <si>
    <t>บำรุง</t>
  </si>
  <si>
    <t>เขมิสรา</t>
  </si>
  <si>
    <t>จันทบูรณ์</t>
  </si>
  <si>
    <t>จันทร์เเสง</t>
  </si>
  <si>
    <t>ญาณิศร</t>
  </si>
  <si>
    <t>ฟุ้งเฟื่อง</t>
  </si>
  <si>
    <t xml:space="preserve">ณัฐณิชา </t>
  </si>
  <si>
    <t>เลื่อนนาวา</t>
  </si>
  <si>
    <t>ณัฐธิดา</t>
  </si>
  <si>
    <t>แซ่ทั้ง</t>
  </si>
  <si>
    <t>ณัฐนันท์</t>
  </si>
  <si>
    <t>เพชรคง</t>
  </si>
  <si>
    <t>ทาภัสสร</t>
  </si>
  <si>
    <t>คนเกณฑ์</t>
  </si>
  <si>
    <t>ธนวรรณ</t>
  </si>
  <si>
    <t>คงกะแดะ</t>
  </si>
  <si>
    <t>คุ้มสวน</t>
  </si>
  <si>
    <t>ปรียา</t>
  </si>
  <si>
    <t>โชติกุญชร</t>
  </si>
  <si>
    <t>ปัณฑารีย์</t>
  </si>
  <si>
    <t>พุ่มแก้ว</t>
  </si>
  <si>
    <t>จุนหวิทยะ</t>
  </si>
  <si>
    <t>พรชนก</t>
  </si>
  <si>
    <t>เนตร์ขำ</t>
  </si>
  <si>
    <t>รัชนาท</t>
  </si>
  <si>
    <t>สิงพรหม</t>
  </si>
  <si>
    <t>ลลิตภัทร</t>
  </si>
  <si>
    <t>ทองท่าฉาง</t>
  </si>
  <si>
    <t>สิร์นรี</t>
  </si>
  <si>
    <t>สุทิพากร</t>
  </si>
  <si>
    <t>สวัสดิวงศ์</t>
  </si>
  <si>
    <t>กฤชัท</t>
  </si>
  <si>
    <t>จีนหมิก</t>
  </si>
  <si>
    <t>กฤษติกุล</t>
  </si>
  <si>
    <t>เพ็งเมือง</t>
  </si>
  <si>
    <t>กวิน</t>
  </si>
  <si>
    <t>ทองจินดา</t>
  </si>
  <si>
    <t xml:space="preserve">กานต์ </t>
  </si>
  <si>
    <t>กาจน์กาญจนพัชร</t>
  </si>
  <si>
    <t>ไกรวิทย์</t>
  </si>
  <si>
    <t>ศรีแฉล้ม</t>
  </si>
  <si>
    <t>ณัฐภูมินทร์</t>
  </si>
  <si>
    <t>พลรักษ์</t>
  </si>
  <si>
    <t>ธีร์ณวัทน์</t>
  </si>
  <si>
    <t>เกตุประกอบ</t>
  </si>
  <si>
    <t>นรวัฒน์</t>
  </si>
  <si>
    <t>ทองมาก</t>
  </si>
  <si>
    <t>คงขันธ์</t>
  </si>
  <si>
    <t>ปัญญากร</t>
  </si>
  <si>
    <t>แสงณรงค์</t>
  </si>
  <si>
    <t>ปุณยวัจน์</t>
  </si>
  <si>
    <t>พูลสิน</t>
  </si>
  <si>
    <t>พลลภัตม์</t>
  </si>
  <si>
    <t>อุ่นศร</t>
  </si>
  <si>
    <t>รชฏ</t>
  </si>
  <si>
    <t>พรหมวิเศษ</t>
  </si>
  <si>
    <t>รติวรรธน์</t>
  </si>
  <si>
    <t>ศรีนาค</t>
  </si>
  <si>
    <t>เลิศพิพัฒน์</t>
  </si>
  <si>
    <t>แซ่ลิ้ม</t>
  </si>
  <si>
    <t>ศุภณัฐ</t>
  </si>
  <si>
    <t>ศรีขวัญ</t>
  </si>
  <si>
    <t>เศรษฐพงศ์</t>
  </si>
  <si>
    <t>นุ่มนวล</t>
  </si>
  <si>
    <t>ทองสง่า</t>
  </si>
  <si>
    <t>กวินธิดา</t>
  </si>
  <si>
    <t>กัญชพร</t>
  </si>
  <si>
    <t>วงศ์สุบรรณ</t>
  </si>
  <si>
    <t>กุลปรียา</t>
  </si>
  <si>
    <t>บัวอินทร์</t>
  </si>
  <si>
    <t xml:space="preserve">เกตน์นิภา </t>
  </si>
  <si>
    <t>ทองตะกุก</t>
  </si>
  <si>
    <t>ชนิดาภา</t>
  </si>
  <si>
    <t>มณีกาญจน์</t>
  </si>
  <si>
    <t>จันทรัตน์</t>
  </si>
  <si>
    <t>คำเหล็ก</t>
  </si>
  <si>
    <t>ณัฐิดา</t>
  </si>
  <si>
    <t>พูลสวัสดิ์</t>
  </si>
  <si>
    <t>ธนภรณ์</t>
  </si>
  <si>
    <t>ชุมแก้ว</t>
  </si>
  <si>
    <t>ธมลวรรณ</t>
  </si>
  <si>
    <t>อินทวงค์</t>
  </si>
  <si>
    <t>ธัญวรัชญ์</t>
  </si>
  <si>
    <t>มากจันทร์</t>
  </si>
  <si>
    <t>นภัสศิริ</t>
  </si>
  <si>
    <t>หีตช่วย</t>
  </si>
  <si>
    <t>ประภาษ</t>
  </si>
  <si>
    <t>นิดชาวรรณ</t>
  </si>
  <si>
    <t>โสภา</t>
  </si>
  <si>
    <t xml:space="preserve">ปวิชญา </t>
  </si>
  <si>
    <t>สุทธินุ้ย</t>
  </si>
  <si>
    <t>เปรมยุดา</t>
  </si>
  <si>
    <t>ภพทวี</t>
  </si>
  <si>
    <t>ภาวินี</t>
  </si>
  <si>
    <t>แก้วบาง</t>
  </si>
  <si>
    <t>มนัสวี</t>
  </si>
  <si>
    <t>ศรีเนียม</t>
  </si>
  <si>
    <t>เรืองฤทธิ์</t>
  </si>
  <si>
    <t>เรืองวงษ์</t>
  </si>
  <si>
    <t>วราคณา</t>
  </si>
  <si>
    <t>พลายจันทร์</t>
  </si>
  <si>
    <t>วริสนา</t>
  </si>
  <si>
    <t>จาตุรัตน์</t>
  </si>
  <si>
    <t>ศศิร์ขวัญ</t>
  </si>
  <si>
    <t>พืชผล</t>
  </si>
  <si>
    <t>ธนิษฐา</t>
  </si>
  <si>
    <t>ธนาพล</t>
  </si>
  <si>
    <t>กิตติพิชญ์</t>
  </si>
  <si>
    <t>ลอยเกตุ</t>
  </si>
  <si>
    <t>จันทร์อุ่น</t>
  </si>
  <si>
    <t>42510</t>
  </si>
  <si>
    <t>ชวิศณัฏฐ์</t>
  </si>
  <si>
    <t>พิริยะรุ่งภิญโญ</t>
  </si>
  <si>
    <t>ชานน</t>
  </si>
  <si>
    <t>สอนสุทธิ์</t>
  </si>
  <si>
    <t>ธนกฤต</t>
  </si>
  <si>
    <t>สุขสงค์</t>
  </si>
  <si>
    <t>ธนวินท์</t>
  </si>
  <si>
    <t>ตรียวง</t>
  </si>
  <si>
    <t>ธราสุต</t>
  </si>
  <si>
    <t>นวลกุ้ง</t>
  </si>
  <si>
    <t>ธัญพิสิษฐ์</t>
  </si>
  <si>
    <t>แก้วพิชัย</t>
  </si>
  <si>
    <t>นนทพันธ์</t>
  </si>
  <si>
    <t>อาจทอง</t>
  </si>
  <si>
    <t>นาวิน</t>
  </si>
  <si>
    <t>อยู่แสง</t>
  </si>
  <si>
    <t>ภูมิผักแว่น</t>
  </si>
  <si>
    <t>พีรพัฒน์</t>
  </si>
  <si>
    <t>เพชรเรียง</t>
  </si>
  <si>
    <t>พีรวิชญ์</t>
  </si>
  <si>
    <t>โพธิ์เพชร</t>
  </si>
  <si>
    <t xml:space="preserve">ภูริภพ </t>
  </si>
  <si>
    <t>รัศมีวิชัย</t>
  </si>
  <si>
    <t>ภูวเดช</t>
  </si>
  <si>
    <t>ฮั่นโตน</t>
  </si>
  <si>
    <t>ภูษิต</t>
  </si>
  <si>
    <t>ศรีไทย</t>
  </si>
  <si>
    <t>วัชรินทร์</t>
  </si>
  <si>
    <t>หนูแก้ว</t>
  </si>
  <si>
    <t>สิปปวิชญ์</t>
  </si>
  <si>
    <t>ซื่อสัตย์</t>
  </si>
  <si>
    <t xml:space="preserve">อินทราวุธ </t>
  </si>
  <si>
    <t>กนิษฐา</t>
  </si>
  <si>
    <t>จิตรัตน์</t>
  </si>
  <si>
    <t>บุญกล่อม</t>
  </si>
  <si>
    <t>ช่วยเหลื่อม</t>
  </si>
  <si>
    <t>กัลยาณี</t>
  </si>
  <si>
    <t>ผลอุดม</t>
  </si>
  <si>
    <t>จิรัชญา</t>
  </si>
  <si>
    <t>กาญจนรจิต</t>
  </si>
  <si>
    <t>พัฒเสน</t>
  </si>
  <si>
    <t>ญาณิศา</t>
  </si>
  <si>
    <t>สุวรรณโณ</t>
  </si>
  <si>
    <t>ฐาป่นณ์</t>
  </si>
  <si>
    <t>เพ็ชรขุ้ม</t>
  </si>
  <si>
    <t>ณิชาภัทร</t>
  </si>
  <si>
    <t>หลิวปลอด</t>
  </si>
  <si>
    <t xml:space="preserve">ทัศนา </t>
  </si>
  <si>
    <t>รัตนศิลป์</t>
  </si>
  <si>
    <t>ธาลินี</t>
  </si>
  <si>
    <t>เขียวสลับ</t>
  </si>
  <si>
    <t>นภัชธิชา</t>
  </si>
  <si>
    <t>สุทธิรักษ์</t>
  </si>
  <si>
    <t>นันธิยา</t>
  </si>
  <si>
    <t>ชูเพชรพงษ์</t>
  </si>
  <si>
    <t>นิกข์นิภา</t>
  </si>
  <si>
    <t>สุวรรณประภา</t>
  </si>
  <si>
    <t>ปัญจมาภรณ์</t>
  </si>
  <si>
    <t>ทองสหธรรม</t>
  </si>
  <si>
    <t>เปรมชนก</t>
  </si>
  <si>
    <t>ทิพย์บรรพต</t>
  </si>
  <si>
    <t>พรพนัง</t>
  </si>
  <si>
    <t>แดงหวาน</t>
  </si>
  <si>
    <t>ภัทรจาริน</t>
  </si>
  <si>
    <t>แตงหนู</t>
  </si>
  <si>
    <t>ศศิธร</t>
  </si>
  <si>
    <t>เหรียญวิทยากุล</t>
  </si>
  <si>
    <t>ศิรปภา</t>
  </si>
  <si>
    <t>จีนกิ้ม</t>
  </si>
  <si>
    <t xml:space="preserve">สิภาดา </t>
  </si>
  <si>
    <t>สุกิจคานนท์</t>
  </si>
  <si>
    <t>สุทธิกานต์</t>
  </si>
  <si>
    <t>สุภาพงษ์</t>
  </si>
  <si>
    <t>43264</t>
  </si>
  <si>
    <t>จันทกานต์</t>
  </si>
  <si>
    <t>เมืองพร้อม</t>
  </si>
  <si>
    <t>กฤตชณัฐพงศ์</t>
  </si>
  <si>
    <t>สุนทร</t>
  </si>
  <si>
    <t>สุทธิจุฑามณี</t>
  </si>
  <si>
    <t>ก่อคุณ</t>
  </si>
  <si>
    <t xml:space="preserve">ชนกันต์ </t>
  </si>
  <si>
    <t>นาคครื้น</t>
  </si>
  <si>
    <t>นนน</t>
  </si>
  <si>
    <t>คุ้มทอง</t>
  </si>
  <si>
    <t>นวพรรษ</t>
  </si>
  <si>
    <t>เอกประยูร</t>
  </si>
  <si>
    <t xml:space="preserve">พนาย </t>
  </si>
  <si>
    <t>เเสงมณี</t>
  </si>
  <si>
    <t>บินแอ</t>
  </si>
  <si>
    <t>เมธวัจน์</t>
  </si>
  <si>
    <t>สุรไพศาลนนท์</t>
  </si>
  <si>
    <t>จารุจารีต</t>
  </si>
  <si>
    <t>สุทธวีร์</t>
  </si>
  <si>
    <t>พุ่มพันธ์</t>
  </si>
  <si>
    <t>อเล็กซานเดอร์</t>
  </si>
  <si>
    <t>คัทสตัลเลอร์</t>
  </si>
  <si>
    <t xml:space="preserve">กนกพัชร </t>
  </si>
  <si>
    <t>เเก้วเเพรก</t>
  </si>
  <si>
    <t>กวิสรา</t>
  </si>
  <si>
    <t>จันทร์โชติ</t>
  </si>
  <si>
    <t>เจสสิก้า บอนันเซ</t>
  </si>
  <si>
    <t>เรดมอร์</t>
  </si>
  <si>
    <t>สะโรจน์</t>
  </si>
  <si>
    <t xml:space="preserve">ชาลิสา </t>
  </si>
  <si>
    <t>ขนอม</t>
  </si>
  <si>
    <t>ณัฐกฤตา</t>
  </si>
  <si>
    <t>วิชชุไตรภพ</t>
  </si>
  <si>
    <t>ธนิดา</t>
  </si>
  <si>
    <t>ประกอบวณิชกุล</t>
  </si>
  <si>
    <t>ธัญยกันต์</t>
  </si>
  <si>
    <t>นาคกุล</t>
  </si>
  <si>
    <t>นภัสสร</t>
  </si>
  <si>
    <t>ไอศวรรย์วงศ์</t>
  </si>
  <si>
    <t>ปภัชญา</t>
  </si>
  <si>
    <t>สีจุ้ย</t>
  </si>
  <si>
    <t>ปาลิดา</t>
  </si>
  <si>
    <t>วันนาพ่อ</t>
  </si>
  <si>
    <t>พรรษชล</t>
  </si>
  <si>
    <t xml:space="preserve">โศภิษฐา </t>
  </si>
  <si>
    <t>เจริญสุข</t>
  </si>
  <si>
    <t>สุประวีณ์</t>
  </si>
  <si>
    <t>อุปนันท์</t>
  </si>
  <si>
    <t>พิมพ์สุวรรณ์</t>
  </si>
  <si>
    <t>อรัญนิซี่</t>
  </si>
  <si>
    <t>ณ รังษี</t>
  </si>
  <si>
    <t>อาทิตยา</t>
  </si>
  <si>
    <t>ชูเชิด</t>
  </si>
  <si>
    <t>นางสาวสิรดา  เมธวลี</t>
  </si>
  <si>
    <t>นางสาวสุพรทิพย์  สมหวัง</t>
  </si>
  <si>
    <t>นายเกียรติศักดิ์  มีเศษ</t>
  </si>
  <si>
    <t>นายพิเจตส์  ประยุทธสินธุ์</t>
  </si>
  <si>
    <t>นางสุนีย์  เวชพราหมณ์</t>
  </si>
  <si>
    <t>นางสาวสิริญญา  ศรัทธาสุข</t>
  </si>
  <si>
    <t>นางสาวรมิตา  บุญสิน</t>
  </si>
  <si>
    <t>นางสาวพรรณทิภา  เชิงสมอ</t>
  </si>
  <si>
    <t>นายกิตติภูมิ  ไทรบุรี</t>
  </si>
  <si>
    <t>นางพรทิพย์  ราชเสนา</t>
  </si>
  <si>
    <t>นางสาวพิไลพร  ขวัญเมือง</t>
  </si>
  <si>
    <t>นายวรพงษ์  รักษาพราหมณ์</t>
  </si>
  <si>
    <t>นางสาวจิราพรรณ  เสียงเพราะ</t>
  </si>
  <si>
    <t>นางนภัสนันท์  รัตนคช</t>
  </si>
  <si>
    <t>นายนิวุฒิ  แตงทอง</t>
  </si>
  <si>
    <t>นางสาวจุฬาลักษณ์  นพพันธ์</t>
  </si>
  <si>
    <t>นายเจนรวุฒิ  บรรดาศักดิ์</t>
  </si>
  <si>
    <t>นางวิกัญญา  คูทอง</t>
  </si>
  <si>
    <t>รวิพร</t>
  </si>
  <si>
    <t>รอดนิตย์</t>
  </si>
  <si>
    <t>กษิรา</t>
  </si>
  <si>
    <t>ปิลาผล</t>
  </si>
  <si>
    <t>วงศภัค</t>
  </si>
  <si>
    <t>เขียดแก้ว</t>
  </si>
  <si>
    <t>อภิษฏา</t>
  </si>
  <si>
    <t>ช่างสลัก</t>
  </si>
  <si>
    <t>ฟ้าใส</t>
  </si>
  <si>
    <t>เข้าเรียน 1/66</t>
  </si>
  <si>
    <t>43887</t>
  </si>
  <si>
    <t>43888</t>
  </si>
  <si>
    <t>43889</t>
  </si>
  <si>
    <t>43890</t>
  </si>
  <si>
    <t>43891</t>
  </si>
  <si>
    <t>สุทธินิยม</t>
  </si>
  <si>
    <t>ชิริณ</t>
  </si>
  <si>
    <t>แซ่ขวย</t>
  </si>
  <si>
    <t xml:space="preserve">      ภาคเรียนที่ 2  ปีการศึกษา 2566</t>
  </si>
  <si>
    <t>นางสาวพัชรีวรรณ อินทสุรัช</t>
  </si>
  <si>
    <t>นายศุภชัย สมพงษ์</t>
  </si>
  <si>
    <t>เตชะวัฒนาพาณิชย์</t>
  </si>
  <si>
    <t>43899</t>
  </si>
  <si>
    <t>กฤตเมธ</t>
  </si>
  <si>
    <t>โชติสิงห์</t>
  </si>
  <si>
    <t>ย้ายเข้า 2/2566</t>
  </si>
  <si>
    <t>ณัญญ์รัตน์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</si>
</sst>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1041E]d\ mmmm\ yyyy;@"/>
    <numFmt numFmtId="188" formatCode="[$-107041E]d\ mmmm\ yyyy;@"/>
  </numFmts>
  <fonts count="46" x14ac:knownFonts="1">
    <font>
      <sz val="14"/>
      <name val="Cordia New"/>
      <charset val="222"/>
    </font>
    <font>
      <sz val="14"/>
      <name val="CordiaUPC"/>
      <family val="2"/>
      <charset val="222"/>
    </font>
    <font>
      <sz val="11"/>
      <name val="CordiaUPC"/>
      <family val="2"/>
      <charset val="222"/>
    </font>
    <font>
      <sz val="11"/>
      <color indexed="8"/>
      <name val="CordiaUPC"/>
      <family val="2"/>
      <charset val="222"/>
    </font>
    <font>
      <sz val="12"/>
      <color indexed="8"/>
      <name val="CordiaUPC"/>
      <family val="2"/>
      <charset val="222"/>
    </font>
    <font>
      <sz val="14"/>
      <name val="TH Sarabun New"/>
      <family val="2"/>
    </font>
    <font>
      <b/>
      <sz val="14"/>
      <name val="TH Sarabun New"/>
      <family val="2"/>
    </font>
    <font>
      <b/>
      <sz val="12"/>
      <name val="TH Sarabun New"/>
      <family val="2"/>
    </font>
    <font>
      <b/>
      <sz val="12"/>
      <color indexed="8"/>
      <name val="TH Sarabun New"/>
      <family val="2"/>
    </font>
    <font>
      <i/>
      <sz val="12"/>
      <name val="TH Sarabun New"/>
      <family val="2"/>
    </font>
    <font>
      <i/>
      <sz val="12"/>
      <color indexed="8"/>
      <name val="TH Sarabun New"/>
      <family val="2"/>
    </font>
    <font>
      <b/>
      <i/>
      <sz val="12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indexed="8"/>
      <name val="TH Sarabun New"/>
      <family val="2"/>
    </font>
    <font>
      <b/>
      <sz val="13"/>
      <color theme="1"/>
      <name val="TH Sarabun New"/>
      <family val="2"/>
    </font>
    <font>
      <b/>
      <sz val="11"/>
      <color indexed="8"/>
      <name val="TH Sarabun New"/>
      <family val="2"/>
    </font>
    <font>
      <sz val="11"/>
      <name val="TH Sarabun New"/>
      <family val="2"/>
    </font>
    <font>
      <sz val="17"/>
      <name val="TH SarabunPSK"/>
      <family val="2"/>
    </font>
    <font>
      <sz val="18"/>
      <name val="TH SarabunPSK"/>
      <family val="2"/>
    </font>
    <font>
      <sz val="24"/>
      <name val="TH SarabunPSK"/>
      <family val="2"/>
    </font>
    <font>
      <b/>
      <sz val="18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i/>
      <sz val="12"/>
      <color rgb="FFFF0000"/>
      <name val="TH Sarabun New"/>
      <family val="2"/>
      <charset val="222"/>
    </font>
    <font>
      <b/>
      <sz val="12"/>
      <color rgb="FFFF0000"/>
      <name val="CordiaUPC"/>
      <family val="2"/>
    </font>
    <font>
      <b/>
      <i/>
      <sz val="12"/>
      <color rgb="FFFF0000"/>
      <name val="TH Sarabun New"/>
      <family val="2"/>
    </font>
    <font>
      <b/>
      <sz val="11"/>
      <color rgb="FFFF0000"/>
      <name val="CordiaUPC"/>
      <family val="2"/>
    </font>
    <font>
      <b/>
      <sz val="12"/>
      <color rgb="FFFF0000"/>
      <name val="TH SarabunPSK"/>
      <family val="2"/>
    </font>
    <font>
      <b/>
      <sz val="11"/>
      <name val="TH Sarabun New"/>
      <family val="2"/>
    </font>
    <font>
      <sz val="11"/>
      <color rgb="FFFF0000"/>
      <name val="CordiaUPC"/>
      <family val="2"/>
      <charset val="222"/>
    </font>
    <font>
      <i/>
      <sz val="12"/>
      <color theme="1"/>
      <name val="TH Sarabun New"/>
      <family val="2"/>
    </font>
    <font>
      <sz val="12"/>
      <color rgb="FFFF0000"/>
      <name val="TH Sarabun New"/>
      <family val="2"/>
      <charset val="222"/>
    </font>
    <font>
      <sz val="14"/>
      <color rgb="FFFF0000"/>
      <name val="CordiaUPC"/>
      <family val="2"/>
      <charset val="222"/>
    </font>
    <font>
      <sz val="12"/>
      <color rgb="FFFF0000"/>
      <name val="CordiaUPC"/>
      <family val="2"/>
      <charset val="222"/>
    </font>
    <font>
      <b/>
      <sz val="16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7"/>
      <name val="TH SarabunPSK"/>
      <family val="2"/>
    </font>
    <font>
      <sz val="8"/>
      <name val="Cordia New"/>
      <family val="2"/>
    </font>
    <font>
      <i/>
      <sz val="12"/>
      <color rgb="FF000099"/>
      <name val="TH Sarabun New"/>
      <family val="2"/>
    </font>
    <font>
      <i/>
      <sz val="10"/>
      <color rgb="FF0000CC"/>
      <name val="TH Sarabun New"/>
      <family val="2"/>
    </font>
    <font>
      <i/>
      <sz val="12"/>
      <color rgb="FF0000CC"/>
      <name val="TH Sarabun New"/>
      <family val="2"/>
    </font>
    <font>
      <i/>
      <sz val="12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7" xfId="0" quotePrefix="1" applyNumberFormat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2" fontId="9" fillId="0" borderId="1" xfId="0" applyNumberFormat="1" applyFont="1" applyBorder="1" applyAlignment="1">
      <alignment horizontal="center" vertical="center"/>
    </xf>
    <xf numFmtId="2" fontId="9" fillId="0" borderId="69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49" fontId="9" fillId="0" borderId="9" xfId="0" quotePrefix="1" applyNumberFormat="1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9" fillId="0" borderId="70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vertical="center"/>
    </xf>
    <xf numFmtId="2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/>
    </xf>
    <xf numFmtId="49" fontId="9" fillId="0" borderId="11" xfId="0" quotePrefix="1" applyNumberFormat="1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9" fillId="0" borderId="7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vertical="center"/>
    </xf>
    <xf numFmtId="2" fontId="9" fillId="0" borderId="30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2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8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33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vertical="center"/>
    </xf>
    <xf numFmtId="2" fontId="9" fillId="0" borderId="33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9" fillId="0" borderId="73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vertical="center"/>
    </xf>
    <xf numFmtId="2" fontId="9" fillId="0" borderId="35" xfId="0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9" fillId="0" borderId="5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2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/>
    </xf>
    <xf numFmtId="2" fontId="9" fillId="0" borderId="32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7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49" fontId="12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9" fillId="0" borderId="76" xfId="0" applyNumberFormat="1" applyFont="1" applyBorder="1" applyAlignment="1">
      <alignment horizontal="center" vertical="center"/>
    </xf>
    <xf numFmtId="49" fontId="9" fillId="0" borderId="77" xfId="0" quotePrefix="1" applyNumberFormat="1" applyFont="1" applyBorder="1" applyAlignment="1">
      <alignment horizontal="center" vertical="center" shrinkToFit="1"/>
    </xf>
    <xf numFmtId="0" fontId="10" fillId="0" borderId="76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vertical="center" shrinkToFit="1"/>
    </xf>
    <xf numFmtId="0" fontId="10" fillId="0" borderId="77" xfId="0" applyFont="1" applyFill="1" applyBorder="1" applyAlignment="1">
      <alignment vertical="center" shrinkToFit="1"/>
    </xf>
    <xf numFmtId="0" fontId="9" fillId="0" borderId="79" xfId="0" applyNumberFormat="1" applyFont="1" applyBorder="1" applyAlignment="1">
      <alignment horizontal="center" vertical="center"/>
    </xf>
    <xf numFmtId="0" fontId="9" fillId="0" borderId="80" xfId="0" applyNumberFormat="1" applyFont="1" applyBorder="1" applyAlignment="1">
      <alignment horizontal="center" vertical="center"/>
    </xf>
    <xf numFmtId="0" fontId="9" fillId="0" borderId="80" xfId="0" applyNumberFormat="1" applyFont="1" applyBorder="1" applyAlignment="1">
      <alignment vertical="center"/>
    </xf>
    <xf numFmtId="2" fontId="9" fillId="0" borderId="80" xfId="0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/>
    </xf>
    <xf numFmtId="0" fontId="27" fillId="0" borderId="27" xfId="0" applyNumberFormat="1" applyFont="1" applyBorder="1" applyAlignment="1">
      <alignment horizontal="left" vertical="center"/>
    </xf>
    <xf numFmtId="2" fontId="27" fillId="0" borderId="25" xfId="0" applyNumberFormat="1" applyFont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NumberFormat="1" applyFont="1" applyBorder="1" applyAlignment="1">
      <alignment horizontal="left" vertical="center"/>
    </xf>
    <xf numFmtId="0" fontId="31" fillId="0" borderId="0" xfId="0" applyNumberFormat="1" applyFont="1" applyBorder="1" applyAlignment="1">
      <alignment vertical="center"/>
    </xf>
    <xf numFmtId="49" fontId="32" fillId="0" borderId="9" xfId="0" quotePrefix="1" applyNumberFormat="1" applyFont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vertical="center" shrinkToFit="1"/>
    </xf>
    <xf numFmtId="0" fontId="32" fillId="0" borderId="9" xfId="0" applyFont="1" applyFill="1" applyBorder="1" applyAlignment="1">
      <alignment vertical="center" shrinkToFit="1"/>
    </xf>
    <xf numFmtId="0" fontId="32" fillId="0" borderId="2" xfId="0" applyNumberFormat="1" applyFont="1" applyBorder="1" applyAlignment="1">
      <alignment horizontal="center" vertical="center"/>
    </xf>
    <xf numFmtId="49" fontId="32" fillId="0" borderId="11" xfId="0" quotePrefix="1" applyNumberFormat="1" applyFont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vertical="center" shrinkToFit="1"/>
    </xf>
    <xf numFmtId="0" fontId="32" fillId="0" borderId="4" xfId="0" applyNumberFormat="1" applyFont="1" applyBorder="1" applyAlignment="1">
      <alignment horizontal="center" vertical="center"/>
    </xf>
    <xf numFmtId="49" fontId="32" fillId="0" borderId="7" xfId="0" quotePrefix="1" applyNumberFormat="1" applyFont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 shrinkToFit="1"/>
    </xf>
    <xf numFmtId="2" fontId="32" fillId="0" borderId="1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8" xfId="0" applyNumberFormat="1" applyFont="1" applyBorder="1" applyAlignment="1">
      <alignment horizontal="left" vertical="center" shrinkToFit="1"/>
    </xf>
    <xf numFmtId="0" fontId="32" fillId="0" borderId="9" xfId="0" applyNumberFormat="1" applyFont="1" applyBorder="1" applyAlignment="1">
      <alignment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13" xfId="0" applyFont="1" applyFill="1" applyBorder="1" applyAlignment="1">
      <alignment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5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 shrinkToFit="1"/>
    </xf>
    <xf numFmtId="0" fontId="32" fillId="0" borderId="3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NumberFormat="1" applyFont="1" applyAlignment="1">
      <alignment vertical="center"/>
    </xf>
    <xf numFmtId="0" fontId="33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49" fontId="25" fillId="0" borderId="0" xfId="0" quotePrefix="1" applyNumberFormat="1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49" fontId="33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34" fillId="0" borderId="0" xfId="0" applyNumberFormat="1" applyFont="1" applyBorder="1" applyAlignment="1">
      <alignment vertical="center"/>
    </xf>
    <xf numFmtId="0" fontId="33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left" vertical="center"/>
    </xf>
    <xf numFmtId="0" fontId="35" fillId="0" borderId="0" xfId="0" applyNumberFormat="1" applyFont="1" applyAlignment="1">
      <alignment vertical="center"/>
    </xf>
    <xf numFmtId="0" fontId="35" fillId="0" borderId="0" xfId="0" applyNumberFormat="1" applyFont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 shrinkToFit="1"/>
    </xf>
    <xf numFmtId="0" fontId="21" fillId="0" borderId="7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left" vertical="center" shrinkToFit="1"/>
    </xf>
    <xf numFmtId="0" fontId="9" fillId="0" borderId="9" xfId="0" applyNumberFormat="1" applyFont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vertical="center" shrinkToFit="1"/>
    </xf>
    <xf numFmtId="0" fontId="9" fillId="0" borderId="77" xfId="0" applyFont="1" applyFill="1" applyBorder="1" applyAlignment="1">
      <alignment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40" fillId="0" borderId="41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shrinkToFit="1"/>
    </xf>
    <xf numFmtId="2" fontId="9" fillId="0" borderId="25" xfId="0" applyNumberFormat="1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48" xfId="0" applyFont="1" applyBorder="1" applyAlignment="1">
      <alignment horizontal="left" vertical="center" shrinkToFit="1"/>
    </xf>
    <xf numFmtId="0" fontId="38" fillId="0" borderId="43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left" vertical="center" shrinkToFit="1"/>
    </xf>
    <xf numFmtId="0" fontId="38" fillId="0" borderId="48" xfId="0" applyFont="1" applyBorder="1" applyAlignment="1">
      <alignment vertical="center" shrinkToFit="1"/>
    </xf>
    <xf numFmtId="0" fontId="18" fillId="0" borderId="48" xfId="0" applyFont="1" applyBorder="1" applyAlignment="1">
      <alignment vertical="center" shrinkToFit="1"/>
    </xf>
    <xf numFmtId="0" fontId="42" fillId="0" borderId="4" xfId="0" applyFont="1" applyFill="1" applyBorder="1" applyAlignment="1">
      <alignment horizontal="center" vertical="center" shrinkToFit="1"/>
    </xf>
    <xf numFmtId="0" fontId="42" fillId="0" borderId="10" xfId="0" applyFont="1" applyFill="1" applyBorder="1" applyAlignment="1">
      <alignment vertical="center" shrinkToFit="1"/>
    </xf>
    <xf numFmtId="0" fontId="42" fillId="0" borderId="11" xfId="0" applyFont="1" applyFill="1" applyBorder="1" applyAlignment="1">
      <alignment vertical="center" shrinkToFit="1"/>
    </xf>
    <xf numFmtId="0" fontId="42" fillId="0" borderId="4" xfId="0" applyNumberFormat="1" applyFont="1" applyBorder="1" applyAlignment="1">
      <alignment horizontal="center" vertical="center"/>
    </xf>
    <xf numFmtId="49" fontId="42" fillId="0" borderId="11" xfId="0" quotePrefix="1" applyNumberFormat="1" applyFont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42" fillId="0" borderId="8" xfId="0" applyFont="1" applyFill="1" applyBorder="1" applyAlignment="1">
      <alignment vertical="center" shrinkToFit="1"/>
    </xf>
    <xf numFmtId="0" fontId="42" fillId="0" borderId="9" xfId="0" applyFont="1" applyFill="1" applyBorder="1" applyAlignment="1">
      <alignment vertical="center" shrinkToFit="1"/>
    </xf>
    <xf numFmtId="0" fontId="42" fillId="0" borderId="2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shrinkToFit="1"/>
    </xf>
    <xf numFmtId="0" fontId="43" fillId="0" borderId="29" xfId="0" applyNumberFormat="1" applyFont="1" applyBorder="1" applyAlignment="1">
      <alignment horizontal="left" vertical="center"/>
    </xf>
    <xf numFmtId="49" fontId="44" fillId="0" borderId="9" xfId="0" quotePrefix="1" applyNumberFormat="1" applyFont="1" applyBorder="1" applyAlignment="1">
      <alignment horizontal="center" vertical="center" shrinkToFit="1"/>
    </xf>
    <xf numFmtId="0" fontId="43" fillId="0" borderId="26" xfId="0" applyNumberFormat="1" applyFont="1" applyBorder="1" applyAlignment="1">
      <alignment horizontal="left" vertical="center"/>
    </xf>
    <xf numFmtId="1" fontId="6" fillId="0" borderId="1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1" fontId="30" fillId="0" borderId="19" xfId="0" applyNumberFormat="1" applyFont="1" applyBorder="1" applyAlignment="1">
      <alignment horizontal="center" vertical="center"/>
    </xf>
    <xf numFmtId="0" fontId="45" fillId="0" borderId="97" xfId="0" applyNumberFormat="1" applyFont="1" applyBorder="1" applyAlignment="1">
      <alignment horizontal="left" vertical="center"/>
    </xf>
    <xf numFmtId="0" fontId="45" fillId="0" borderId="8" xfId="0" applyNumberFormat="1" applyFont="1" applyBorder="1" applyAlignment="1">
      <alignment horizontal="left" vertical="center"/>
    </xf>
    <xf numFmtId="0" fontId="45" fillId="0" borderId="7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2" fontId="9" fillId="0" borderId="92" xfId="0" applyNumberFormat="1" applyFont="1" applyBorder="1" applyAlignment="1">
      <alignment horizontal="center" vertical="center"/>
    </xf>
    <xf numFmtId="2" fontId="9" fillId="0" borderId="69" xfId="0" applyNumberFormat="1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2" fontId="9" fillId="0" borderId="95" xfId="0" applyNumberFormat="1" applyFont="1" applyBorder="1" applyAlignment="1">
      <alignment horizontal="center" vertical="center"/>
    </xf>
    <xf numFmtId="0" fontId="9" fillId="0" borderId="96" xfId="0" applyNumberFormat="1" applyFont="1" applyBorder="1" applyAlignment="1">
      <alignment horizontal="center" vertical="center"/>
    </xf>
    <xf numFmtId="0" fontId="9" fillId="0" borderId="70" xfId="0" applyNumberFormat="1" applyFont="1" applyBorder="1" applyAlignment="1">
      <alignment horizontal="center" vertical="center"/>
    </xf>
    <xf numFmtId="0" fontId="9" fillId="0" borderId="97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right" vertical="center"/>
    </xf>
    <xf numFmtId="0" fontId="23" fillId="0" borderId="46" xfId="0" applyFont="1" applyBorder="1" applyAlignment="1">
      <alignment horizontal="left" vertical="center"/>
    </xf>
    <xf numFmtId="0" fontId="40" fillId="0" borderId="65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0" fillId="0" borderId="82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 shrinkToFit="1"/>
    </xf>
    <xf numFmtId="0" fontId="38" fillId="0" borderId="62" xfId="0" applyFont="1" applyBorder="1" applyAlignment="1">
      <alignment horizontal="center" vertical="center" shrinkToFit="1"/>
    </xf>
    <xf numFmtId="0" fontId="38" fillId="0" borderId="84" xfId="0" applyFont="1" applyBorder="1" applyAlignment="1">
      <alignment horizontal="center" vertical="center" shrinkToFit="1"/>
    </xf>
    <xf numFmtId="0" fontId="38" fillId="0" borderId="85" xfId="0" applyFont="1" applyBorder="1" applyAlignment="1">
      <alignment horizontal="center" vertical="center" shrinkToFit="1"/>
    </xf>
    <xf numFmtId="0" fontId="37" fillId="0" borderId="65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37" fillId="0" borderId="66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8" fillId="0" borderId="67" xfId="0" applyFont="1" applyBorder="1" applyAlignment="1">
      <alignment horizontal="right" vertical="center"/>
    </xf>
    <xf numFmtId="0" fontId="38" fillId="0" borderId="60" xfId="0" applyFont="1" applyBorder="1" applyAlignment="1">
      <alignment horizontal="right" vertical="center"/>
    </xf>
    <xf numFmtId="0" fontId="38" fillId="0" borderId="54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right" vertical="center"/>
    </xf>
    <xf numFmtId="0" fontId="38" fillId="0" borderId="51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shrinkToFit="1"/>
    </xf>
    <xf numFmtId="0" fontId="38" fillId="0" borderId="86" xfId="0" applyFont="1" applyBorder="1" applyAlignment="1">
      <alignment horizontal="center" vertical="center" shrinkToFit="1"/>
    </xf>
    <xf numFmtId="0" fontId="37" fillId="0" borderId="74" xfId="0" applyFont="1" applyBorder="1" applyAlignment="1">
      <alignment horizontal="center" vertical="center"/>
    </xf>
    <xf numFmtId="0" fontId="37" fillId="0" borderId="50" xfId="0" applyFont="1" applyBorder="1" applyAlignment="1">
      <alignment horizontal="right" vertical="center"/>
    </xf>
    <xf numFmtId="0" fontId="37" fillId="0" borderId="68" xfId="0" applyFont="1" applyBorder="1" applyAlignment="1">
      <alignment horizontal="right" vertical="center"/>
    </xf>
    <xf numFmtId="0" fontId="37" fillId="0" borderId="51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44" xfId="0" applyFont="1" applyBorder="1" applyAlignment="1">
      <alignment horizontal="center" vertical="center" shrinkToFit="1"/>
    </xf>
    <xf numFmtId="0" fontId="37" fillId="0" borderId="52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5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188" fontId="39" fillId="0" borderId="55" xfId="0" applyNumberFormat="1" applyFont="1" applyBorder="1" applyAlignment="1">
      <alignment horizontal="center" vertical="center"/>
    </xf>
    <xf numFmtId="188" fontId="39" fillId="0" borderId="0" xfId="0" applyNumberFormat="1" applyFont="1" applyAlignment="1">
      <alignment horizontal="center" vertical="center"/>
    </xf>
    <xf numFmtId="188" fontId="39" fillId="0" borderId="44" xfId="0" applyNumberFormat="1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 shrinkToFit="1"/>
    </xf>
    <xf numFmtId="0" fontId="38" fillId="0" borderId="87" xfId="0" applyFont="1" applyBorder="1" applyAlignment="1">
      <alignment horizontal="center" vertical="center" shrinkToFit="1"/>
    </xf>
    <xf numFmtId="0" fontId="37" fillId="0" borderId="64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87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188" fontId="24" fillId="0" borderId="55" xfId="0" applyNumberFormat="1" applyFont="1" applyBorder="1" applyAlignment="1">
      <alignment horizontal="center" vertical="center"/>
    </xf>
    <xf numFmtId="188" fontId="24" fillId="0" borderId="0" xfId="0" applyNumberFormat="1" applyFont="1" applyAlignment="1">
      <alignment horizontal="center" vertical="center"/>
    </xf>
    <xf numFmtId="188" fontId="24" fillId="0" borderId="44" xfId="0" applyNumberFormat="1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187" fontId="22" fillId="0" borderId="61" xfId="0" applyNumberFormat="1" applyFont="1" applyBorder="1" applyAlignment="1">
      <alignment horizontal="center"/>
    </xf>
    <xf numFmtId="187" fontId="22" fillId="0" borderId="46" xfId="0" applyNumberFormat="1" applyFont="1" applyBorder="1" applyAlignment="1">
      <alignment horizontal="center"/>
    </xf>
    <xf numFmtId="187" fontId="22" fillId="0" borderId="45" xfId="0" applyNumberFormat="1" applyFont="1" applyBorder="1" applyAlignment="1">
      <alignment horizontal="center"/>
    </xf>
    <xf numFmtId="0" fontId="21" fillId="0" borderId="65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7" name="Picture 1" descr="logoST_GROUP[1]">
          <a:extLst>
            <a:ext uri="{FF2B5EF4-FFF2-40B4-BE49-F238E27FC236}">
              <a16:creationId xmlns:a16="http://schemas.microsoft.com/office/drawing/2014/main" id="{AB80C1B5-A1F9-4D03-9DEC-FBDD4D2A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096ABC5A-47D0-4632-A1A3-9AEA673E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2" name="Picture 1" descr="logoST_GROUP[1]">
          <a:extLst>
            <a:ext uri="{FF2B5EF4-FFF2-40B4-BE49-F238E27FC236}">
              <a16:creationId xmlns:a16="http://schemas.microsoft.com/office/drawing/2014/main" id="{5031511A-58CF-453E-9488-7CFD5FF0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918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7938</xdr:rowOff>
    </xdr:from>
    <xdr:to>
      <xdr:col>1</xdr:col>
      <xdr:colOff>134938</xdr:colOff>
      <xdr:row>1</xdr:row>
      <xdr:rowOff>198437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5FED8E10-F618-4803-9326-E4F1CCE0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8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7938</xdr:rowOff>
    </xdr:from>
    <xdr:to>
      <xdr:col>1</xdr:col>
      <xdr:colOff>134938</xdr:colOff>
      <xdr:row>1</xdr:row>
      <xdr:rowOff>198437</xdr:rowOff>
    </xdr:to>
    <xdr:pic>
      <xdr:nvPicPr>
        <xdr:cNvPr id="2" name="Picture 1" descr="logoST_GROUP[1]">
          <a:extLst>
            <a:ext uri="{FF2B5EF4-FFF2-40B4-BE49-F238E27FC236}">
              <a16:creationId xmlns:a16="http://schemas.microsoft.com/office/drawing/2014/main" id="{F4E29E61-E6B0-4402-8D11-EB715B1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8"/>
          <a:ext cx="373063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542336B4-9A48-4AAE-9D8A-983D39CF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B4CCCCD1-5267-4695-B66F-BE71EFD8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F923F8E2-7DFA-495F-A5B6-73E2B0C6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E92BB320-2C7B-4B92-B1B2-902DC53B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2E2CDB77-0245-4AED-A2DD-01DB6D9A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98E3CE67-976B-4622-9EC1-A6D3C81C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134938</xdr:colOff>
      <xdr:row>1</xdr:row>
      <xdr:rowOff>190499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57F492AA-7F1E-4F6A-90D0-A2AC85EF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15876</xdr:rowOff>
    </xdr:from>
    <xdr:to>
      <xdr:col>1</xdr:col>
      <xdr:colOff>134938</xdr:colOff>
      <xdr:row>1</xdr:row>
      <xdr:rowOff>206375</xdr:rowOff>
    </xdr:to>
    <xdr:pic>
      <xdr:nvPicPr>
        <xdr:cNvPr id="3" name="Picture 1" descr="logoST_GROUP[1]">
          <a:extLst>
            <a:ext uri="{FF2B5EF4-FFF2-40B4-BE49-F238E27FC236}">
              <a16:creationId xmlns:a16="http://schemas.microsoft.com/office/drawing/2014/main" id="{CCA18DEE-5024-4633-82E4-AB1324B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6"/>
          <a:ext cx="373063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V48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8" width="9.09765625" style="7"/>
    <col min="29" max="16384" width="9.09765625" style="1"/>
  </cols>
  <sheetData>
    <row r="1" spans="1:43" s="16" customFormat="1" ht="18" customHeight="1" x14ac:dyDescent="0.75">
      <c r="A1" s="17"/>
      <c r="B1" s="112" t="s">
        <v>63</v>
      </c>
      <c r="C1" s="113"/>
      <c r="D1" s="114"/>
      <c r="E1" s="115" t="s">
        <v>984</v>
      </c>
      <c r="F1" s="19"/>
      <c r="G1" s="17"/>
      <c r="H1" s="17"/>
      <c r="I1" s="17"/>
      <c r="J1" s="17"/>
      <c r="K1" s="17"/>
      <c r="L1" s="17"/>
      <c r="M1" s="17" t="s">
        <v>30</v>
      </c>
      <c r="N1" s="17"/>
      <c r="O1" s="17"/>
      <c r="P1" s="17"/>
      <c r="Q1" s="17"/>
      <c r="R1" s="17" t="str">
        <f>'ยอด ม.3'!B4</f>
        <v>นางสุรีรัตน์  พัฒนถลาง</v>
      </c>
      <c r="T1" s="17"/>
      <c r="U1" s="17"/>
      <c r="V1" s="17"/>
      <c r="W1" s="17"/>
      <c r="X1" s="17"/>
      <c r="Y1" s="17"/>
    </row>
    <row r="2" spans="1:43" s="16" customFormat="1" ht="18" customHeight="1" x14ac:dyDescent="0.75">
      <c r="B2" s="97" t="s">
        <v>46</v>
      </c>
      <c r="C2" s="94"/>
      <c r="D2" s="95"/>
      <c r="E2" s="96" t="s">
        <v>51</v>
      </c>
      <c r="M2" s="16" t="s">
        <v>47</v>
      </c>
      <c r="R2" s="17" t="str">
        <f>'ยอด ม.3'!B5</f>
        <v>นางสาวสิรดา  เมธวลี</v>
      </c>
    </row>
    <row r="3" spans="1:43" s="18" customFormat="1" ht="17.25" customHeight="1" x14ac:dyDescent="0.75">
      <c r="A3" s="20" t="s">
        <v>65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  <c r="Y3" s="16"/>
    </row>
    <row r="4" spans="1:43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ม.3'!F4</f>
        <v>336</v>
      </c>
      <c r="X4" s="252"/>
      <c r="Y4" s="16"/>
    </row>
    <row r="5" spans="1:43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04"/>
    </row>
    <row r="6" spans="1:43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1"/>
    </row>
    <row r="7" spans="1:43" s="2" customFormat="1" ht="17.149999999999999" customHeight="1" x14ac:dyDescent="0.75">
      <c r="A7" s="21">
        <v>1</v>
      </c>
      <c r="B7" s="22">
        <v>42106</v>
      </c>
      <c r="C7" s="23" t="s">
        <v>76</v>
      </c>
      <c r="D7" s="24" t="s">
        <v>77</v>
      </c>
      <c r="E7" s="25" t="s">
        <v>78</v>
      </c>
      <c r="F7" s="26" t="s">
        <v>13</v>
      </c>
      <c r="G7" s="84"/>
      <c r="H7" s="27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10"/>
      <c r="AB7" s="9"/>
    </row>
    <row r="8" spans="1:43" s="2" customFormat="1" ht="15.75" customHeight="1" x14ac:dyDescent="0.75">
      <c r="A8" s="31">
        <v>2</v>
      </c>
      <c r="B8" s="32">
        <v>42107</v>
      </c>
      <c r="C8" s="33" t="s">
        <v>76</v>
      </c>
      <c r="D8" s="34" t="s">
        <v>79</v>
      </c>
      <c r="E8" s="35" t="s">
        <v>80</v>
      </c>
      <c r="F8" s="31" t="s">
        <v>14</v>
      </c>
      <c r="G8" s="85"/>
      <c r="H8" s="36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  <c r="AB8" s="9"/>
    </row>
    <row r="9" spans="1:43" s="2" customFormat="1" ht="15.75" customHeight="1" x14ac:dyDescent="0.75">
      <c r="A9" s="31">
        <v>3</v>
      </c>
      <c r="B9" s="32">
        <v>42108</v>
      </c>
      <c r="C9" s="33" t="s">
        <v>76</v>
      </c>
      <c r="D9" s="34" t="s">
        <v>81</v>
      </c>
      <c r="E9" s="35" t="s">
        <v>82</v>
      </c>
      <c r="F9" s="31" t="s">
        <v>15</v>
      </c>
      <c r="G9" s="85"/>
      <c r="H9" s="36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9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2" customFormat="1" ht="15.75" customHeight="1" x14ac:dyDescent="0.75">
      <c r="A10" s="31">
        <v>4</v>
      </c>
      <c r="B10" s="32">
        <v>42109</v>
      </c>
      <c r="C10" s="33" t="s">
        <v>76</v>
      </c>
      <c r="D10" s="34" t="s">
        <v>83</v>
      </c>
      <c r="E10" s="35" t="s">
        <v>84</v>
      </c>
      <c r="F10" s="31" t="s">
        <v>16</v>
      </c>
      <c r="G10" s="85"/>
      <c r="H10" s="36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9"/>
      <c r="AC10" s="3"/>
      <c r="AD10" s="5"/>
      <c r="AE10" s="5"/>
      <c r="AF10" s="5"/>
      <c r="AG10" s="5"/>
      <c r="AH10" s="5"/>
      <c r="AI10" s="5"/>
      <c r="AJ10" s="5"/>
      <c r="AK10" s="5"/>
      <c r="AL10" s="6"/>
      <c r="AM10" s="5"/>
      <c r="AN10" s="6"/>
      <c r="AO10" s="4"/>
      <c r="AP10" s="5"/>
      <c r="AQ10" s="5"/>
    </row>
    <row r="11" spans="1:43" s="2" customFormat="1" ht="15.75" customHeight="1" x14ac:dyDescent="0.75">
      <c r="A11" s="41">
        <v>5</v>
      </c>
      <c r="B11" s="42">
        <v>42110</v>
      </c>
      <c r="C11" s="43" t="s">
        <v>76</v>
      </c>
      <c r="D11" s="44" t="s">
        <v>85</v>
      </c>
      <c r="E11" s="45" t="s">
        <v>86</v>
      </c>
      <c r="F11" s="41" t="s">
        <v>17</v>
      </c>
      <c r="G11" s="86"/>
      <c r="H11" s="46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9"/>
      <c r="AC11" s="3"/>
      <c r="AD11" s="5"/>
      <c r="AE11" s="5"/>
      <c r="AF11" s="5"/>
      <c r="AG11" s="5"/>
      <c r="AH11" s="5"/>
      <c r="AI11" s="5"/>
      <c r="AJ11" s="5"/>
      <c r="AK11" s="5"/>
      <c r="AL11" s="6"/>
      <c r="AM11" s="5"/>
      <c r="AN11" s="6"/>
      <c r="AO11" s="4"/>
      <c r="AP11" s="5"/>
      <c r="AQ11" s="5"/>
    </row>
    <row r="12" spans="1:43" s="2" customFormat="1" ht="15.75" customHeight="1" x14ac:dyDescent="0.75">
      <c r="A12" s="21">
        <v>6</v>
      </c>
      <c r="B12" s="22">
        <v>42111</v>
      </c>
      <c r="C12" s="23" t="s">
        <v>76</v>
      </c>
      <c r="D12" s="24" t="s">
        <v>87</v>
      </c>
      <c r="E12" s="25" t="s">
        <v>88</v>
      </c>
      <c r="F12" s="26" t="s">
        <v>13</v>
      </c>
      <c r="G12" s="84"/>
      <c r="H12" s="27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9"/>
      <c r="AC12" s="3"/>
      <c r="AD12" s="5"/>
      <c r="AE12" s="5"/>
      <c r="AF12" s="5"/>
      <c r="AG12" s="5"/>
      <c r="AH12" s="5"/>
      <c r="AI12" s="5"/>
      <c r="AJ12" s="5"/>
      <c r="AK12" s="5"/>
      <c r="AL12" s="6"/>
      <c r="AM12" s="5"/>
      <c r="AN12" s="6"/>
      <c r="AO12" s="4"/>
      <c r="AP12" s="5"/>
      <c r="AQ12" s="5"/>
    </row>
    <row r="13" spans="1:43" s="2" customFormat="1" ht="16.149999999999999" customHeight="1" x14ac:dyDescent="0.75">
      <c r="A13" s="31">
        <v>7</v>
      </c>
      <c r="B13" s="32">
        <v>42112</v>
      </c>
      <c r="C13" s="33" t="s">
        <v>76</v>
      </c>
      <c r="D13" s="34" t="s">
        <v>89</v>
      </c>
      <c r="E13" s="35" t="s">
        <v>90</v>
      </c>
      <c r="F13" s="31" t="s">
        <v>14</v>
      </c>
      <c r="G13" s="85"/>
      <c r="H13" s="36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9"/>
      <c r="AC13" s="3"/>
      <c r="AD13" s="5"/>
      <c r="AE13" s="5"/>
      <c r="AF13" s="5"/>
      <c r="AG13" s="5"/>
      <c r="AH13" s="5"/>
      <c r="AI13" s="5"/>
      <c r="AJ13" s="5"/>
      <c r="AK13" s="5"/>
      <c r="AL13" s="6"/>
      <c r="AM13" s="5"/>
      <c r="AN13" s="6"/>
      <c r="AO13" s="4"/>
      <c r="AP13" s="5"/>
      <c r="AQ13" s="5"/>
    </row>
    <row r="14" spans="1:43" s="2" customFormat="1" ht="16.149999999999999" customHeight="1" x14ac:dyDescent="0.75">
      <c r="A14" s="31">
        <v>8</v>
      </c>
      <c r="B14" s="32">
        <v>42113</v>
      </c>
      <c r="C14" s="33" t="s">
        <v>76</v>
      </c>
      <c r="D14" s="34" t="s">
        <v>91</v>
      </c>
      <c r="E14" s="35" t="s">
        <v>92</v>
      </c>
      <c r="F14" s="31" t="s">
        <v>15</v>
      </c>
      <c r="G14" s="85"/>
      <c r="H14" s="36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9"/>
      <c r="AC14" s="3"/>
      <c r="AD14" s="5"/>
      <c r="AE14" s="5"/>
      <c r="AF14" s="5"/>
      <c r="AG14" s="5"/>
      <c r="AH14" s="5"/>
      <c r="AI14" s="5"/>
      <c r="AJ14" s="5"/>
      <c r="AK14" s="5"/>
      <c r="AL14" s="6"/>
      <c r="AM14" s="5"/>
      <c r="AN14" s="6"/>
      <c r="AO14" s="4"/>
      <c r="AP14" s="5"/>
      <c r="AQ14" s="5"/>
    </row>
    <row r="15" spans="1:43" s="2" customFormat="1" ht="16.149999999999999" customHeight="1" x14ac:dyDescent="0.75">
      <c r="A15" s="31">
        <v>9</v>
      </c>
      <c r="B15" s="32">
        <v>42114</v>
      </c>
      <c r="C15" s="33" t="s">
        <v>76</v>
      </c>
      <c r="D15" s="34" t="s">
        <v>93</v>
      </c>
      <c r="E15" s="35" t="s">
        <v>94</v>
      </c>
      <c r="F15" s="31" t="s">
        <v>16</v>
      </c>
      <c r="G15" s="85"/>
      <c r="H15" s="36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9"/>
      <c r="AC15" s="3"/>
      <c r="AD15" s="5"/>
      <c r="AE15" s="5"/>
      <c r="AF15" s="5"/>
      <c r="AG15" s="5"/>
      <c r="AH15" s="5"/>
      <c r="AI15" s="5"/>
      <c r="AJ15" s="5"/>
      <c r="AK15" s="5"/>
      <c r="AL15" s="6"/>
      <c r="AM15" s="5"/>
      <c r="AN15" s="6"/>
      <c r="AO15" s="4"/>
      <c r="AP15" s="5"/>
      <c r="AQ15" s="5"/>
    </row>
    <row r="16" spans="1:43" s="2" customFormat="1" ht="16.399999999999999" customHeight="1" x14ac:dyDescent="0.75">
      <c r="A16" s="41">
        <v>10</v>
      </c>
      <c r="B16" s="42">
        <v>42115</v>
      </c>
      <c r="C16" s="43" t="s">
        <v>76</v>
      </c>
      <c r="D16" s="44" t="s">
        <v>95</v>
      </c>
      <c r="E16" s="45" t="s">
        <v>96</v>
      </c>
      <c r="F16" s="41" t="s">
        <v>17</v>
      </c>
      <c r="G16" s="86"/>
      <c r="H16" s="46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9"/>
      <c r="AC16" s="3"/>
      <c r="AD16" s="5"/>
      <c r="AE16" s="5"/>
      <c r="AF16" s="5"/>
      <c r="AG16" s="5"/>
      <c r="AH16" s="5"/>
      <c r="AI16" s="5"/>
      <c r="AJ16" s="5"/>
      <c r="AK16" s="5"/>
      <c r="AL16" s="6"/>
      <c r="AM16" s="5"/>
      <c r="AN16" s="6"/>
      <c r="AO16" s="4"/>
      <c r="AP16" s="5"/>
      <c r="AQ16" s="5"/>
    </row>
    <row r="17" spans="1:43" s="2" customFormat="1" ht="16.149999999999999" customHeight="1" x14ac:dyDescent="0.75">
      <c r="A17" s="21">
        <v>11</v>
      </c>
      <c r="B17" s="22">
        <v>42116</v>
      </c>
      <c r="C17" s="23" t="s">
        <v>76</v>
      </c>
      <c r="D17" s="24" t="s">
        <v>97</v>
      </c>
      <c r="E17" s="25" t="s">
        <v>98</v>
      </c>
      <c r="F17" s="26" t="s">
        <v>13</v>
      </c>
      <c r="G17" s="84"/>
      <c r="H17" s="27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9"/>
      <c r="AC17" s="3"/>
      <c r="AD17" s="5"/>
      <c r="AE17" s="5"/>
      <c r="AF17" s="5"/>
      <c r="AG17" s="5"/>
      <c r="AH17" s="5"/>
      <c r="AI17" s="5"/>
      <c r="AJ17" s="5"/>
      <c r="AK17" s="5"/>
      <c r="AL17" s="6"/>
      <c r="AM17" s="5"/>
      <c r="AN17" s="6"/>
      <c r="AO17" s="4"/>
      <c r="AP17" s="5"/>
      <c r="AQ17" s="5"/>
    </row>
    <row r="18" spans="1:43" s="2" customFormat="1" ht="16.149999999999999" customHeight="1" x14ac:dyDescent="0.75">
      <c r="A18" s="31">
        <v>12</v>
      </c>
      <c r="B18" s="32">
        <v>42117</v>
      </c>
      <c r="C18" s="52" t="s">
        <v>76</v>
      </c>
      <c r="D18" s="34" t="s">
        <v>99</v>
      </c>
      <c r="E18" s="35" t="s">
        <v>100</v>
      </c>
      <c r="F18" s="31" t="s">
        <v>14</v>
      </c>
      <c r="G18" s="85"/>
      <c r="H18" s="36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9"/>
      <c r="AC18" s="3"/>
      <c r="AD18" s="5"/>
      <c r="AE18" s="5"/>
      <c r="AF18" s="5"/>
      <c r="AG18" s="5"/>
      <c r="AH18" s="5"/>
      <c r="AI18" s="5"/>
      <c r="AJ18" s="5"/>
      <c r="AK18" s="5"/>
      <c r="AL18" s="6"/>
      <c r="AM18" s="5"/>
      <c r="AN18" s="6"/>
      <c r="AO18" s="4"/>
      <c r="AP18" s="5"/>
      <c r="AQ18" s="5"/>
    </row>
    <row r="19" spans="1:43" s="2" customFormat="1" ht="16.149999999999999" customHeight="1" x14ac:dyDescent="0.75">
      <c r="A19" s="31">
        <v>13</v>
      </c>
      <c r="B19" s="32">
        <v>42118</v>
      </c>
      <c r="C19" s="33" t="s">
        <v>76</v>
      </c>
      <c r="D19" s="53" t="s">
        <v>101</v>
      </c>
      <c r="E19" s="54" t="s">
        <v>102</v>
      </c>
      <c r="F19" s="31" t="s">
        <v>15</v>
      </c>
      <c r="G19" s="85"/>
      <c r="H19" s="36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9"/>
      <c r="AC19" s="3"/>
      <c r="AD19" s="5"/>
      <c r="AE19" s="5"/>
      <c r="AF19" s="5"/>
      <c r="AG19" s="5"/>
      <c r="AH19" s="5"/>
      <c r="AI19" s="5"/>
      <c r="AJ19" s="5"/>
      <c r="AK19" s="5"/>
      <c r="AL19" s="6"/>
      <c r="AM19" s="5"/>
      <c r="AN19" s="6"/>
      <c r="AO19" s="4"/>
      <c r="AP19" s="5"/>
      <c r="AQ19" s="5"/>
    </row>
    <row r="20" spans="1:43" s="2" customFormat="1" ht="16.149999999999999" customHeight="1" x14ac:dyDescent="0.75">
      <c r="A20" s="31">
        <v>14</v>
      </c>
      <c r="B20" s="32">
        <v>42119</v>
      </c>
      <c r="C20" s="33" t="s">
        <v>103</v>
      </c>
      <c r="D20" s="34" t="s">
        <v>104</v>
      </c>
      <c r="E20" s="35" t="s">
        <v>105</v>
      </c>
      <c r="F20" s="31" t="s">
        <v>16</v>
      </c>
      <c r="G20" s="85"/>
      <c r="H20" s="36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9"/>
      <c r="AC20" s="3"/>
      <c r="AD20" s="5"/>
      <c r="AE20" s="5"/>
      <c r="AF20" s="5"/>
      <c r="AG20" s="5"/>
      <c r="AH20" s="5"/>
      <c r="AI20" s="5"/>
      <c r="AJ20" s="5"/>
      <c r="AK20" s="5"/>
      <c r="AL20" s="6"/>
      <c r="AM20" s="5"/>
      <c r="AN20" s="6"/>
      <c r="AO20" s="4"/>
      <c r="AP20" s="5"/>
      <c r="AQ20" s="5"/>
    </row>
    <row r="21" spans="1:43" s="2" customFormat="1" ht="16.399999999999999" customHeight="1" x14ac:dyDescent="0.75">
      <c r="A21" s="41">
        <v>15</v>
      </c>
      <c r="B21" s="42">
        <v>42120</v>
      </c>
      <c r="C21" s="43" t="s">
        <v>103</v>
      </c>
      <c r="D21" s="44" t="s">
        <v>106</v>
      </c>
      <c r="E21" s="45" t="s">
        <v>107</v>
      </c>
      <c r="F21" s="41" t="s">
        <v>17</v>
      </c>
      <c r="G21" s="86"/>
      <c r="H21" s="46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9"/>
      <c r="AC21" s="3"/>
      <c r="AD21" s="5"/>
      <c r="AE21" s="5"/>
      <c r="AF21" s="5"/>
      <c r="AG21" s="5"/>
      <c r="AH21" s="5"/>
      <c r="AI21" s="5"/>
      <c r="AJ21" s="5"/>
      <c r="AK21" s="5"/>
      <c r="AL21" s="6"/>
      <c r="AM21" s="5"/>
      <c r="AN21" s="6"/>
      <c r="AO21" s="4"/>
      <c r="AP21" s="5"/>
      <c r="AQ21" s="5"/>
    </row>
    <row r="22" spans="1:43" s="2" customFormat="1" ht="16.149999999999999" customHeight="1" x14ac:dyDescent="0.75">
      <c r="A22" s="21">
        <v>16</v>
      </c>
      <c r="B22" s="22">
        <v>42121</v>
      </c>
      <c r="C22" s="23" t="s">
        <v>103</v>
      </c>
      <c r="D22" s="24" t="s">
        <v>108</v>
      </c>
      <c r="E22" s="25" t="s">
        <v>109</v>
      </c>
      <c r="F22" s="26" t="s">
        <v>13</v>
      </c>
      <c r="G22" s="84"/>
      <c r="H22" s="27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9"/>
      <c r="AC22" s="3"/>
      <c r="AD22" s="5"/>
      <c r="AE22" s="5"/>
      <c r="AF22" s="5"/>
      <c r="AG22" s="5"/>
      <c r="AH22" s="5"/>
      <c r="AI22" s="5"/>
      <c r="AJ22" s="5"/>
      <c r="AK22" s="5"/>
      <c r="AL22" s="6"/>
      <c r="AM22" s="5"/>
      <c r="AN22" s="6"/>
      <c r="AO22" s="4"/>
      <c r="AP22" s="5"/>
      <c r="AQ22" s="5"/>
    </row>
    <row r="23" spans="1:43" s="2" customFormat="1" ht="16.149999999999999" customHeight="1" x14ac:dyDescent="0.75">
      <c r="A23" s="31">
        <v>17</v>
      </c>
      <c r="B23" s="32">
        <v>42122</v>
      </c>
      <c r="C23" s="33" t="s">
        <v>103</v>
      </c>
      <c r="D23" s="34" t="s">
        <v>110</v>
      </c>
      <c r="E23" s="35" t="s">
        <v>111</v>
      </c>
      <c r="F23" s="31" t="s">
        <v>14</v>
      </c>
      <c r="G23" s="85"/>
      <c r="H23" s="36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9"/>
      <c r="AC23" s="3"/>
      <c r="AD23" s="5"/>
      <c r="AE23" s="5"/>
      <c r="AF23" s="5"/>
      <c r="AG23" s="5"/>
      <c r="AH23" s="5"/>
      <c r="AI23" s="5"/>
      <c r="AJ23" s="5"/>
      <c r="AK23" s="5"/>
      <c r="AL23" s="6"/>
      <c r="AM23" s="5"/>
      <c r="AN23" s="6"/>
      <c r="AO23" s="4"/>
      <c r="AP23" s="5"/>
      <c r="AQ23" s="5"/>
    </row>
    <row r="24" spans="1:43" s="2" customFormat="1" ht="16.149999999999999" customHeight="1" x14ac:dyDescent="0.75">
      <c r="A24" s="31">
        <v>18</v>
      </c>
      <c r="B24" s="32">
        <v>42123</v>
      </c>
      <c r="C24" s="33" t="s">
        <v>103</v>
      </c>
      <c r="D24" s="34" t="s">
        <v>112</v>
      </c>
      <c r="E24" s="35" t="s">
        <v>113</v>
      </c>
      <c r="F24" s="31" t="s">
        <v>15</v>
      </c>
      <c r="G24" s="85"/>
      <c r="H24" s="36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9"/>
      <c r="AC24" s="3"/>
      <c r="AD24" s="5"/>
      <c r="AE24" s="5"/>
      <c r="AF24" s="5"/>
      <c r="AG24" s="5"/>
      <c r="AH24" s="5"/>
      <c r="AI24" s="5"/>
      <c r="AJ24" s="5"/>
      <c r="AK24" s="5"/>
      <c r="AL24" s="6"/>
      <c r="AM24" s="5"/>
      <c r="AN24" s="6"/>
      <c r="AO24" s="4"/>
      <c r="AP24" s="5"/>
      <c r="AQ24" s="5"/>
    </row>
    <row r="25" spans="1:43" s="2" customFormat="1" ht="16" customHeight="1" x14ac:dyDescent="0.75">
      <c r="A25" s="31">
        <v>19</v>
      </c>
      <c r="B25" s="32">
        <v>42124</v>
      </c>
      <c r="C25" s="33" t="s">
        <v>103</v>
      </c>
      <c r="D25" s="34" t="s">
        <v>114</v>
      </c>
      <c r="E25" s="35" t="s">
        <v>115</v>
      </c>
      <c r="F25" s="31" t="s">
        <v>16</v>
      </c>
      <c r="G25" s="85"/>
      <c r="H25" s="36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10"/>
      <c r="AB25" s="9"/>
      <c r="AC25" s="3"/>
      <c r="AD25" s="5"/>
      <c r="AE25" s="5"/>
      <c r="AF25" s="5"/>
      <c r="AG25" s="5"/>
      <c r="AH25" s="5"/>
      <c r="AI25" s="5"/>
      <c r="AJ25" s="5"/>
      <c r="AK25" s="5"/>
      <c r="AL25" s="6"/>
      <c r="AM25" s="5"/>
      <c r="AN25" s="6"/>
      <c r="AO25" s="4"/>
      <c r="AP25" s="5"/>
      <c r="AQ25" s="5"/>
    </row>
    <row r="26" spans="1:43" s="2" customFormat="1" ht="17.149999999999999" customHeight="1" x14ac:dyDescent="0.75">
      <c r="A26" s="41">
        <v>20</v>
      </c>
      <c r="B26" s="42">
        <v>42125</v>
      </c>
      <c r="C26" s="43" t="s">
        <v>103</v>
      </c>
      <c r="D26" s="44" t="s">
        <v>116</v>
      </c>
      <c r="E26" s="45" t="s">
        <v>117</v>
      </c>
      <c r="F26" s="41" t="s">
        <v>17</v>
      </c>
      <c r="G26" s="86"/>
      <c r="H26" s="46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9"/>
      <c r="AC26" s="3"/>
      <c r="AD26" s="5"/>
      <c r="AE26" s="5"/>
      <c r="AF26" s="5"/>
      <c r="AG26" s="5"/>
      <c r="AH26" s="5"/>
      <c r="AI26" s="5"/>
      <c r="AJ26" s="5"/>
      <c r="AK26" s="5"/>
      <c r="AL26" s="6"/>
      <c r="AM26" s="5"/>
      <c r="AN26" s="6"/>
      <c r="AO26" s="4"/>
      <c r="AP26" s="5"/>
      <c r="AQ26" s="5"/>
    </row>
    <row r="27" spans="1:43" s="2" customFormat="1" ht="16.149999999999999" customHeight="1" x14ac:dyDescent="0.75">
      <c r="A27" s="21">
        <v>21</v>
      </c>
      <c r="B27" s="22">
        <v>42126</v>
      </c>
      <c r="C27" s="55" t="s">
        <v>103</v>
      </c>
      <c r="D27" s="56" t="s">
        <v>118</v>
      </c>
      <c r="E27" s="57" t="s">
        <v>119</v>
      </c>
      <c r="F27" s="26" t="s">
        <v>13</v>
      </c>
      <c r="G27" s="88"/>
      <c r="H27" s="93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9"/>
      <c r="AC27" s="3"/>
      <c r="AD27" s="5"/>
      <c r="AE27" s="5"/>
      <c r="AF27" s="5"/>
      <c r="AG27" s="5"/>
      <c r="AH27" s="5"/>
      <c r="AI27" s="5"/>
      <c r="AJ27" s="5"/>
      <c r="AK27" s="5"/>
      <c r="AL27" s="6"/>
      <c r="AM27" s="5"/>
      <c r="AN27" s="6"/>
      <c r="AO27" s="4"/>
      <c r="AP27" s="5"/>
      <c r="AQ27" s="5"/>
    </row>
    <row r="28" spans="1:43" s="2" customFormat="1" ht="16.149999999999999" customHeight="1" x14ac:dyDescent="0.75">
      <c r="A28" s="31">
        <v>22</v>
      </c>
      <c r="B28" s="32">
        <v>42127</v>
      </c>
      <c r="C28" s="61" t="s">
        <v>103</v>
      </c>
      <c r="D28" s="34" t="s">
        <v>120</v>
      </c>
      <c r="E28" s="35" t="s">
        <v>121</v>
      </c>
      <c r="F28" s="31" t="s">
        <v>14</v>
      </c>
      <c r="G28" s="85"/>
      <c r="H28" s="36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9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s="2" customFormat="1" ht="16" customHeight="1" x14ac:dyDescent="0.75">
      <c r="A29" s="31">
        <v>23</v>
      </c>
      <c r="B29" s="32">
        <v>42128</v>
      </c>
      <c r="C29" s="33" t="s">
        <v>103</v>
      </c>
      <c r="D29" s="62" t="s">
        <v>122</v>
      </c>
      <c r="E29" s="63" t="s">
        <v>123</v>
      </c>
      <c r="F29" s="31" t="s">
        <v>15</v>
      </c>
      <c r="G29" s="85"/>
      <c r="H29" s="36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9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s="2" customFormat="1" ht="16.149999999999999" customHeight="1" x14ac:dyDescent="0.75">
      <c r="A30" s="31">
        <v>24</v>
      </c>
      <c r="B30" s="32">
        <v>42129</v>
      </c>
      <c r="C30" s="33" t="s">
        <v>103</v>
      </c>
      <c r="D30" s="34" t="s">
        <v>124</v>
      </c>
      <c r="E30" s="35" t="s">
        <v>125</v>
      </c>
      <c r="F30" s="31" t="s">
        <v>16</v>
      </c>
      <c r="G30" s="85"/>
      <c r="H30" s="36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9"/>
      <c r="AC30" s="3"/>
      <c r="AD30" s="5"/>
      <c r="AE30" s="5"/>
      <c r="AF30" s="5"/>
      <c r="AG30" s="5"/>
      <c r="AH30" s="5"/>
      <c r="AI30" s="5"/>
      <c r="AJ30" s="5"/>
      <c r="AK30" s="5"/>
      <c r="AL30" s="6"/>
      <c r="AM30" s="5"/>
      <c r="AN30" s="6"/>
      <c r="AO30" s="4"/>
      <c r="AP30" s="5"/>
      <c r="AQ30" s="5"/>
    </row>
    <row r="31" spans="1:43" s="2" customFormat="1" ht="16.149999999999999" customHeight="1" x14ac:dyDescent="0.75">
      <c r="A31" s="41">
        <v>25</v>
      </c>
      <c r="B31" s="42">
        <v>42130</v>
      </c>
      <c r="C31" s="64" t="s">
        <v>103</v>
      </c>
      <c r="D31" s="65" t="s">
        <v>126</v>
      </c>
      <c r="E31" s="66" t="s">
        <v>127</v>
      </c>
      <c r="F31" s="41" t="s">
        <v>17</v>
      </c>
      <c r="G31" s="89"/>
      <c r="H31" s="67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10"/>
      <c r="AB31" s="9"/>
      <c r="AC31" s="3"/>
      <c r="AD31" s="5"/>
      <c r="AE31" s="5"/>
      <c r="AF31" s="5"/>
      <c r="AG31" s="5"/>
      <c r="AH31" s="5"/>
      <c r="AI31" s="5"/>
      <c r="AJ31" s="5"/>
      <c r="AK31" s="5"/>
      <c r="AL31" s="6"/>
      <c r="AM31" s="5"/>
      <c r="AN31" s="6"/>
      <c r="AO31" s="4"/>
      <c r="AP31" s="5"/>
      <c r="AQ31" s="5"/>
    </row>
    <row r="32" spans="1:43" s="2" customFormat="1" ht="15.75" customHeight="1" x14ac:dyDescent="0.75">
      <c r="A32" s="21">
        <v>26</v>
      </c>
      <c r="B32" s="22">
        <v>42131</v>
      </c>
      <c r="C32" s="23" t="s">
        <v>103</v>
      </c>
      <c r="D32" s="24" t="s">
        <v>128</v>
      </c>
      <c r="E32" s="25" t="s">
        <v>129</v>
      </c>
      <c r="F32" s="26" t="s">
        <v>13</v>
      </c>
      <c r="G32" s="84"/>
      <c r="H32" s="27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9"/>
      <c r="AC32" s="3"/>
      <c r="AD32" s="5"/>
      <c r="AE32" s="5"/>
      <c r="AF32" s="5"/>
      <c r="AG32" s="5"/>
      <c r="AH32" s="5"/>
      <c r="AI32" s="5"/>
      <c r="AJ32" s="5"/>
      <c r="AK32" s="5"/>
      <c r="AL32" s="6"/>
      <c r="AM32" s="5"/>
      <c r="AN32" s="6"/>
      <c r="AO32" s="4"/>
      <c r="AP32" s="5"/>
      <c r="AQ32" s="5"/>
    </row>
    <row r="33" spans="1:48" s="2" customFormat="1" ht="15.75" customHeight="1" x14ac:dyDescent="0.75">
      <c r="A33" s="31">
        <v>27</v>
      </c>
      <c r="B33" s="32">
        <v>42132</v>
      </c>
      <c r="C33" s="33" t="s">
        <v>103</v>
      </c>
      <c r="D33" s="34" t="s">
        <v>130</v>
      </c>
      <c r="E33" s="35" t="s">
        <v>131</v>
      </c>
      <c r="F33" s="31" t="s">
        <v>14</v>
      </c>
      <c r="G33" s="85"/>
      <c r="H33" s="36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9"/>
      <c r="AC33" s="3"/>
      <c r="AD33" s="5"/>
      <c r="AE33" s="5"/>
      <c r="AF33" s="5"/>
      <c r="AG33" s="5"/>
      <c r="AH33" s="5"/>
      <c r="AI33" s="5"/>
      <c r="AJ33" s="5"/>
      <c r="AK33" s="5"/>
      <c r="AL33" s="6"/>
      <c r="AM33" s="5"/>
      <c r="AN33" s="6"/>
      <c r="AO33" s="4"/>
      <c r="AP33" s="5"/>
      <c r="AQ33" s="5"/>
    </row>
    <row r="34" spans="1:48" s="2" customFormat="1" ht="15.75" customHeight="1" x14ac:dyDescent="0.75">
      <c r="A34" s="31">
        <v>28</v>
      </c>
      <c r="B34" s="32">
        <v>42133</v>
      </c>
      <c r="C34" s="33" t="s">
        <v>103</v>
      </c>
      <c r="D34" s="34" t="s">
        <v>132</v>
      </c>
      <c r="E34" s="35" t="s">
        <v>133</v>
      </c>
      <c r="F34" s="31" t="s">
        <v>15</v>
      </c>
      <c r="G34" s="85"/>
      <c r="H34" s="36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10"/>
      <c r="AB34" s="9"/>
      <c r="AC34" s="3"/>
      <c r="AD34" s="5"/>
      <c r="AE34" s="5"/>
      <c r="AF34" s="5"/>
      <c r="AG34" s="5"/>
      <c r="AH34" s="5"/>
      <c r="AI34" s="5"/>
      <c r="AJ34" s="5"/>
      <c r="AK34" s="5"/>
      <c r="AL34" s="6"/>
      <c r="AM34" s="5"/>
      <c r="AN34" s="6"/>
      <c r="AO34" s="4"/>
      <c r="AP34" s="5"/>
      <c r="AQ34" s="5"/>
    </row>
    <row r="35" spans="1:48" s="2" customFormat="1" ht="16.399999999999999" customHeight="1" x14ac:dyDescent="0.75">
      <c r="A35" s="31">
        <v>29</v>
      </c>
      <c r="B35" s="32">
        <v>42134</v>
      </c>
      <c r="C35" s="33" t="s">
        <v>103</v>
      </c>
      <c r="D35" s="34" t="s">
        <v>134</v>
      </c>
      <c r="E35" s="35" t="s">
        <v>135</v>
      </c>
      <c r="F35" s="31" t="s">
        <v>16</v>
      </c>
      <c r="G35" s="85"/>
      <c r="H35" s="36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9"/>
      <c r="AC35" s="3"/>
      <c r="AD35" s="5"/>
      <c r="AE35" s="5"/>
      <c r="AF35" s="5"/>
      <c r="AG35" s="5"/>
      <c r="AH35" s="5"/>
      <c r="AI35" s="5"/>
      <c r="AJ35" s="5"/>
      <c r="AK35" s="5"/>
      <c r="AL35" s="6"/>
      <c r="AM35" s="5"/>
      <c r="AN35" s="6"/>
      <c r="AO35" s="4"/>
      <c r="AP35" s="5"/>
      <c r="AQ35" s="5"/>
    </row>
    <row r="36" spans="1:48" s="2" customFormat="1" ht="16.399999999999999" customHeight="1" x14ac:dyDescent="0.75">
      <c r="A36" s="41">
        <v>30</v>
      </c>
      <c r="B36" s="42">
        <v>42135</v>
      </c>
      <c r="C36" s="43" t="s">
        <v>103</v>
      </c>
      <c r="D36" s="44" t="s">
        <v>136</v>
      </c>
      <c r="E36" s="45" t="s">
        <v>137</v>
      </c>
      <c r="F36" s="41" t="s">
        <v>17</v>
      </c>
      <c r="G36" s="86"/>
      <c r="H36" s="46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77"/>
      <c r="AA36" s="10"/>
      <c r="AB36" s="9"/>
      <c r="AC36" s="15"/>
      <c r="AD36" s="5"/>
      <c r="AE36" s="5"/>
      <c r="AF36" s="5"/>
      <c r="AG36" s="5"/>
      <c r="AH36" s="5"/>
      <c r="AI36" s="5"/>
      <c r="AJ36" s="5"/>
      <c r="AK36" s="5"/>
      <c r="AL36" s="6"/>
      <c r="AM36" s="5"/>
      <c r="AN36" s="6"/>
      <c r="AO36" s="4"/>
      <c r="AP36" s="5"/>
      <c r="AQ36" s="5"/>
    </row>
    <row r="37" spans="1:48" s="2" customFormat="1" ht="6" customHeight="1" x14ac:dyDescent="0.75">
      <c r="A37" s="137"/>
      <c r="B37" s="138"/>
      <c r="C37" s="139"/>
      <c r="D37" s="140"/>
      <c r="E37" s="141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6"/>
      <c r="Q37" s="136"/>
      <c r="R37" s="136"/>
      <c r="S37" s="136"/>
      <c r="T37" s="136"/>
      <c r="U37" s="136"/>
      <c r="V37" s="136"/>
      <c r="W37" s="136"/>
      <c r="X37" s="142"/>
      <c r="Y37" s="143"/>
      <c r="AA37" s="10"/>
      <c r="AB37" s="9"/>
      <c r="AC37" s="15"/>
      <c r="AD37" s="5"/>
      <c r="AE37" s="5"/>
      <c r="AF37" s="5"/>
      <c r="AG37" s="5"/>
      <c r="AH37" s="5"/>
      <c r="AI37" s="5"/>
      <c r="AJ37" s="5"/>
      <c r="AK37" s="5"/>
      <c r="AL37" s="14"/>
      <c r="AM37" s="5"/>
      <c r="AN37" s="14"/>
      <c r="AO37" s="4"/>
      <c r="AP37" s="5"/>
      <c r="AQ37" s="5"/>
    </row>
    <row r="38" spans="1:48" s="13" customFormat="1" ht="16.149999999999999" customHeight="1" x14ac:dyDescent="0.75">
      <c r="A38" s="78"/>
      <c r="B38" s="83" t="s">
        <v>29</v>
      </c>
      <c r="C38" s="79"/>
      <c r="E38" s="79">
        <f>I38+O38</f>
        <v>30</v>
      </c>
      <c r="F38" s="80" t="s">
        <v>6</v>
      </c>
      <c r="G38" s="132" t="s">
        <v>11</v>
      </c>
      <c r="H38" s="132"/>
      <c r="I38" s="134">
        <f>COUNTIF($C$7:$C$36,"ช")</f>
        <v>13</v>
      </c>
      <c r="J38" s="133"/>
      <c r="K38" s="81" t="s">
        <v>8</v>
      </c>
      <c r="L38" s="132"/>
      <c r="M38" s="202" t="s">
        <v>7</v>
      </c>
      <c r="N38" s="202"/>
      <c r="O38" s="134">
        <f>COUNTIF($C$7:$C$36,"ญ")</f>
        <v>17</v>
      </c>
      <c r="P38" s="133"/>
      <c r="Q38" s="81" t="s">
        <v>8</v>
      </c>
      <c r="X38" s="78"/>
      <c r="Y38" s="82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:48" s="186" customFormat="1" ht="15" hidden="1" customHeight="1" x14ac:dyDescent="0.7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4"/>
      <c r="M39" s="184"/>
      <c r="N39" s="184"/>
      <c r="O39" s="184"/>
      <c r="P39" s="184"/>
      <c r="Q39" s="184"/>
      <c r="R39" s="184"/>
      <c r="S39" s="185"/>
      <c r="T39" s="185"/>
      <c r="U39" s="185"/>
      <c r="V39" s="185"/>
      <c r="W39" s="185"/>
      <c r="X39" s="185"/>
      <c r="Y39" s="184"/>
      <c r="AB39" s="187"/>
      <c r="AC39" s="188"/>
      <c r="AD39" s="189"/>
      <c r="AE39" s="190"/>
      <c r="AF39" s="191"/>
      <c r="AG39" s="191"/>
      <c r="AH39" s="188"/>
      <c r="AI39" s="187"/>
      <c r="AJ39" s="187"/>
    </row>
    <row r="40" spans="1:48" s="194" customFormat="1" ht="15" hidden="1" customHeight="1" x14ac:dyDescent="0.75">
      <c r="A40" s="184"/>
      <c r="B40" s="192"/>
      <c r="C40" s="184"/>
      <c r="D40" s="193" t="s">
        <v>23</v>
      </c>
      <c r="E40" s="193">
        <f>COUNTIF($F$7:$F$36,"แดง")</f>
        <v>6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</row>
    <row r="41" spans="1:48" s="194" customFormat="1" ht="15" hidden="1" customHeight="1" x14ac:dyDescent="0.75">
      <c r="A41" s="184"/>
      <c r="B41" s="192"/>
      <c r="C41" s="184"/>
      <c r="D41" s="196" t="s">
        <v>24</v>
      </c>
      <c r="E41" s="193">
        <f>COUNTIF($F$7:$F$36,"เหลือง")</f>
        <v>6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</row>
    <row r="42" spans="1:48" s="194" customFormat="1" ht="15" hidden="1" customHeight="1" x14ac:dyDescent="0.75">
      <c r="A42" s="184"/>
      <c r="B42" s="192"/>
      <c r="C42" s="184"/>
      <c r="D42" s="196" t="s">
        <v>25</v>
      </c>
      <c r="E42" s="193">
        <f>COUNTIF($F$7:$F$36,"น้ำเงิน")</f>
        <v>6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</row>
    <row r="43" spans="1:48" s="194" customFormat="1" ht="15" hidden="1" customHeight="1" x14ac:dyDescent="0.75">
      <c r="A43" s="184"/>
      <c r="B43" s="192"/>
      <c r="C43" s="184"/>
      <c r="D43" s="196" t="s">
        <v>26</v>
      </c>
      <c r="E43" s="193">
        <f>COUNTIF($F$7:$F$36,"ม่วง")</f>
        <v>6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AA43" s="195"/>
      <c r="AB43" s="195"/>
    </row>
    <row r="44" spans="1:48" s="194" customFormat="1" ht="15" hidden="1" customHeight="1" x14ac:dyDescent="0.75">
      <c r="A44" s="184"/>
      <c r="B44" s="192"/>
      <c r="C44" s="184"/>
      <c r="D44" s="196" t="s">
        <v>27</v>
      </c>
      <c r="E44" s="193">
        <f>COUNTIF($F$7:$F$36,"ฟ้า")</f>
        <v>6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AA44" s="195"/>
      <c r="AB44" s="195"/>
    </row>
    <row r="45" spans="1:48" s="194" customFormat="1" ht="15" hidden="1" customHeight="1" x14ac:dyDescent="0.75">
      <c r="A45" s="184"/>
      <c r="B45" s="192"/>
      <c r="C45" s="184"/>
      <c r="D45" s="196" t="s">
        <v>5</v>
      </c>
      <c r="E45" s="193">
        <f>SUM(E40:E44)</f>
        <v>30</v>
      </c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48" s="194" customFormat="1" ht="15" customHeight="1" x14ac:dyDescent="0.75">
      <c r="B46" s="197"/>
      <c r="C46" s="198"/>
      <c r="D46" s="199"/>
      <c r="E46" s="199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48" s="194" customFormat="1" ht="15" customHeight="1" x14ac:dyDescent="0.75">
      <c r="B47" s="197"/>
      <c r="C47" s="198"/>
      <c r="D47" s="199"/>
      <c r="E47" s="199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48" s="194" customFormat="1" ht="15" customHeight="1" x14ac:dyDescent="0.75">
      <c r="B48" s="197"/>
      <c r="C48" s="200"/>
      <c r="D48" s="201"/>
      <c r="E48" s="201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</sheetData>
  <sortState ref="D27:E36">
    <sortCondition ref="D27:D36"/>
  </sortState>
  <mergeCells count="7">
    <mergeCell ref="W4:X4"/>
    <mergeCell ref="A5:A6"/>
    <mergeCell ref="B5:B6"/>
    <mergeCell ref="C5:C6"/>
    <mergeCell ref="D5:D6"/>
    <mergeCell ref="E5:E6"/>
    <mergeCell ref="F5:F6"/>
  </mergeCells>
  <phoneticPr fontId="0" type="noConversion"/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62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ม.3'!B22</f>
        <v>นางนภัสนันท์  รัตนคช</v>
      </c>
    </row>
    <row r="2" spans="1:42" s="16" customFormat="1" ht="18" customHeight="1" x14ac:dyDescent="0.75">
      <c r="B2" s="97" t="s">
        <v>46</v>
      </c>
      <c r="C2" s="94"/>
      <c r="D2" s="95"/>
      <c r="E2" s="96" t="s">
        <v>60</v>
      </c>
      <c r="M2" s="16" t="s">
        <v>47</v>
      </c>
      <c r="R2" s="17" t="str">
        <f>'ยอด ม.3'!B23</f>
        <v>นายนิวุฒิ  แตงทอง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ม.3'!F22</f>
        <v>325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161">
        <v>42464</v>
      </c>
      <c r="C7" s="162" t="s">
        <v>76</v>
      </c>
      <c r="D7" s="163" t="s">
        <v>741</v>
      </c>
      <c r="E7" s="164" t="s">
        <v>742</v>
      </c>
      <c r="F7" s="165" t="s">
        <v>16</v>
      </c>
      <c r="G7" s="84"/>
      <c r="H7" s="146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147"/>
    </row>
    <row r="8" spans="1:42" s="2" customFormat="1" ht="16.149999999999999" customHeight="1" x14ac:dyDescent="0.75">
      <c r="A8" s="31">
        <v>2</v>
      </c>
      <c r="B8" s="151">
        <v>42465</v>
      </c>
      <c r="C8" s="152" t="s">
        <v>76</v>
      </c>
      <c r="D8" s="153" t="s">
        <v>743</v>
      </c>
      <c r="E8" s="154" t="s">
        <v>744</v>
      </c>
      <c r="F8" s="155" t="s">
        <v>17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151">
        <v>42466</v>
      </c>
      <c r="C9" s="152" t="s">
        <v>76</v>
      </c>
      <c r="D9" s="153" t="s">
        <v>745</v>
      </c>
      <c r="E9" s="154" t="s">
        <v>746</v>
      </c>
      <c r="F9" s="155" t="s">
        <v>13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151">
        <v>42467</v>
      </c>
      <c r="C10" s="152" t="s">
        <v>76</v>
      </c>
      <c r="D10" s="153" t="s">
        <v>747</v>
      </c>
      <c r="E10" s="154" t="s">
        <v>748</v>
      </c>
      <c r="F10" s="155" t="s">
        <v>14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156">
        <v>42468</v>
      </c>
      <c r="C11" s="157" t="s">
        <v>76</v>
      </c>
      <c r="D11" s="158" t="s">
        <v>749</v>
      </c>
      <c r="E11" s="159" t="s">
        <v>750</v>
      </c>
      <c r="F11" s="160" t="s">
        <v>15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161">
        <v>42469</v>
      </c>
      <c r="C12" s="162" t="s">
        <v>76</v>
      </c>
      <c r="D12" s="163" t="s">
        <v>751</v>
      </c>
      <c r="E12" s="164" t="s">
        <v>752</v>
      </c>
      <c r="F12" s="165" t="s">
        <v>16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151">
        <v>42471</v>
      </c>
      <c r="C13" s="152" t="s">
        <v>76</v>
      </c>
      <c r="D13" s="153" t="s">
        <v>753</v>
      </c>
      <c r="E13" s="154" t="s">
        <v>754</v>
      </c>
      <c r="F13" s="155" t="s">
        <v>13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151">
        <v>42472</v>
      </c>
      <c r="C14" s="152" t="s">
        <v>76</v>
      </c>
      <c r="D14" s="153" t="s">
        <v>755</v>
      </c>
      <c r="E14" s="154" t="s">
        <v>756</v>
      </c>
      <c r="F14" s="155" t="s">
        <v>14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151">
        <v>42473</v>
      </c>
      <c r="C15" s="152" t="s">
        <v>76</v>
      </c>
      <c r="D15" s="153" t="s">
        <v>601</v>
      </c>
      <c r="E15" s="154" t="s">
        <v>757</v>
      </c>
      <c r="F15" s="155" t="s">
        <v>15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156">
        <v>42474</v>
      </c>
      <c r="C16" s="157" t="s">
        <v>76</v>
      </c>
      <c r="D16" s="158" t="s">
        <v>758</v>
      </c>
      <c r="E16" s="159" t="s">
        <v>759</v>
      </c>
      <c r="F16" s="160" t="s">
        <v>16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161">
        <v>42475</v>
      </c>
      <c r="C17" s="162" t="s">
        <v>76</v>
      </c>
      <c r="D17" s="163" t="s">
        <v>760</v>
      </c>
      <c r="E17" s="164" t="s">
        <v>761</v>
      </c>
      <c r="F17" s="165" t="s">
        <v>17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151">
        <v>42476</v>
      </c>
      <c r="C18" s="166" t="s">
        <v>76</v>
      </c>
      <c r="D18" s="153" t="s">
        <v>762</v>
      </c>
      <c r="E18" s="154" t="s">
        <v>763</v>
      </c>
      <c r="F18" s="155" t="s">
        <v>13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151">
        <v>42478</v>
      </c>
      <c r="C19" s="152" t="s">
        <v>76</v>
      </c>
      <c r="D19" s="167" t="s">
        <v>764</v>
      </c>
      <c r="E19" s="168" t="s">
        <v>765</v>
      </c>
      <c r="F19" s="155" t="s">
        <v>15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151">
        <v>42479</v>
      </c>
      <c r="C20" s="152" t="s">
        <v>76</v>
      </c>
      <c r="D20" s="153" t="s">
        <v>766</v>
      </c>
      <c r="E20" s="154" t="s">
        <v>767</v>
      </c>
      <c r="F20" s="155" t="s">
        <v>16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156">
        <v>42480</v>
      </c>
      <c r="C21" s="157" t="s">
        <v>76</v>
      </c>
      <c r="D21" s="158" t="s">
        <v>768</v>
      </c>
      <c r="E21" s="159" t="s">
        <v>769</v>
      </c>
      <c r="F21" s="160" t="s">
        <v>17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161">
        <v>42481</v>
      </c>
      <c r="C22" s="162" t="s">
        <v>76</v>
      </c>
      <c r="D22" s="163" t="s">
        <v>770</v>
      </c>
      <c r="E22" s="164" t="s">
        <v>771</v>
      </c>
      <c r="F22" s="165" t="s">
        <v>13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151">
        <v>42482</v>
      </c>
      <c r="C23" s="152" t="s">
        <v>76</v>
      </c>
      <c r="D23" s="153" t="s">
        <v>772</v>
      </c>
      <c r="E23" s="154" t="s">
        <v>773</v>
      </c>
      <c r="F23" s="155" t="s">
        <v>14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250" t="s">
        <v>978</v>
      </c>
      <c r="C24" s="244" t="s">
        <v>76</v>
      </c>
      <c r="D24" s="245" t="s">
        <v>970</v>
      </c>
      <c r="E24" s="246" t="s">
        <v>971</v>
      </c>
      <c r="F24" s="247" t="s">
        <v>17</v>
      </c>
      <c r="G24" s="251" t="s">
        <v>975</v>
      </c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151">
        <v>42484</v>
      </c>
      <c r="C25" s="152" t="s">
        <v>103</v>
      </c>
      <c r="D25" s="153" t="s">
        <v>314</v>
      </c>
      <c r="E25" s="154" t="s">
        <v>774</v>
      </c>
      <c r="F25" s="155" t="s">
        <v>16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156">
        <v>42485</v>
      </c>
      <c r="C26" s="157" t="s">
        <v>103</v>
      </c>
      <c r="D26" s="158" t="s">
        <v>775</v>
      </c>
      <c r="E26" s="159" t="s">
        <v>670</v>
      </c>
      <c r="F26" s="160" t="s">
        <v>17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161">
        <v>42486</v>
      </c>
      <c r="C27" s="169" t="s">
        <v>103</v>
      </c>
      <c r="D27" s="170" t="s">
        <v>776</v>
      </c>
      <c r="E27" s="171" t="s">
        <v>777</v>
      </c>
      <c r="F27" s="165" t="s">
        <v>13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151">
        <v>42487</v>
      </c>
      <c r="C28" s="152" t="s">
        <v>103</v>
      </c>
      <c r="D28" s="153" t="s">
        <v>778</v>
      </c>
      <c r="E28" s="154" t="s">
        <v>779</v>
      </c>
      <c r="F28" s="155" t="s">
        <v>14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151">
        <v>42488</v>
      </c>
      <c r="C29" s="152" t="s">
        <v>103</v>
      </c>
      <c r="D29" s="153" t="s">
        <v>780</v>
      </c>
      <c r="E29" s="154" t="s">
        <v>781</v>
      </c>
      <c r="F29" s="155" t="s">
        <v>15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151">
        <v>42489</v>
      </c>
      <c r="C30" s="152" t="s">
        <v>103</v>
      </c>
      <c r="D30" s="153" t="s">
        <v>782</v>
      </c>
      <c r="E30" s="154" t="s">
        <v>783</v>
      </c>
      <c r="F30" s="155" t="s">
        <v>16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156">
        <v>42490</v>
      </c>
      <c r="C31" s="172" t="s">
        <v>103</v>
      </c>
      <c r="D31" s="173" t="s">
        <v>181</v>
      </c>
      <c r="E31" s="174" t="s">
        <v>784</v>
      </c>
      <c r="F31" s="160" t="s">
        <v>17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161">
        <v>42491</v>
      </c>
      <c r="C32" s="162" t="s">
        <v>103</v>
      </c>
      <c r="D32" s="163" t="s">
        <v>718</v>
      </c>
      <c r="E32" s="164" t="s">
        <v>785</v>
      </c>
      <c r="F32" s="165" t="s">
        <v>13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151">
        <v>42492</v>
      </c>
      <c r="C33" s="152" t="s">
        <v>103</v>
      </c>
      <c r="D33" s="153" t="s">
        <v>786</v>
      </c>
      <c r="E33" s="154" t="s">
        <v>787</v>
      </c>
      <c r="F33" s="155" t="s">
        <v>14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151">
        <v>42493</v>
      </c>
      <c r="C34" s="152" t="s">
        <v>103</v>
      </c>
      <c r="D34" s="153" t="s">
        <v>788</v>
      </c>
      <c r="E34" s="154" t="s">
        <v>789</v>
      </c>
      <c r="F34" s="155" t="s">
        <v>15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151">
        <v>42494</v>
      </c>
      <c r="C35" s="152" t="s">
        <v>103</v>
      </c>
      <c r="D35" s="153" t="s">
        <v>790</v>
      </c>
      <c r="E35" s="154" t="s">
        <v>791</v>
      </c>
      <c r="F35" s="155" t="s">
        <v>16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156">
        <v>42495</v>
      </c>
      <c r="C36" s="157" t="s">
        <v>103</v>
      </c>
      <c r="D36" s="158" t="s">
        <v>792</v>
      </c>
      <c r="E36" s="159" t="s">
        <v>793</v>
      </c>
      <c r="F36" s="160" t="s">
        <v>17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.149999999999999" customHeight="1" x14ac:dyDescent="0.75">
      <c r="A37" s="21">
        <v>31</v>
      </c>
      <c r="B37" s="161">
        <v>42496</v>
      </c>
      <c r="C37" s="169" t="s">
        <v>103</v>
      </c>
      <c r="D37" s="170" t="s">
        <v>794</v>
      </c>
      <c r="E37" s="171" t="s">
        <v>795</v>
      </c>
      <c r="F37" s="175" t="s">
        <v>13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151">
        <v>42497</v>
      </c>
      <c r="C38" s="152" t="s">
        <v>103</v>
      </c>
      <c r="D38" s="153" t="s">
        <v>324</v>
      </c>
      <c r="E38" s="154" t="s">
        <v>796</v>
      </c>
      <c r="F38" s="155" t="s">
        <v>14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151">
        <v>42498</v>
      </c>
      <c r="C39" s="152" t="s">
        <v>103</v>
      </c>
      <c r="D39" s="153" t="s">
        <v>797</v>
      </c>
      <c r="E39" s="154" t="s">
        <v>798</v>
      </c>
      <c r="F39" s="155" t="s">
        <v>15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151">
        <v>42499</v>
      </c>
      <c r="C40" s="152" t="s">
        <v>103</v>
      </c>
      <c r="D40" s="153" t="s">
        <v>799</v>
      </c>
      <c r="E40" s="154" t="s">
        <v>800</v>
      </c>
      <c r="F40" s="155" t="s">
        <v>16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156">
        <v>42500</v>
      </c>
      <c r="C41" s="176" t="s">
        <v>103</v>
      </c>
      <c r="D41" s="173" t="s">
        <v>801</v>
      </c>
      <c r="E41" s="174" t="s">
        <v>802</v>
      </c>
      <c r="F41" s="177" t="s">
        <v>17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21">
        <v>36</v>
      </c>
      <c r="B42" s="161">
        <v>42501</v>
      </c>
      <c r="C42" s="162" t="s">
        <v>103</v>
      </c>
      <c r="D42" s="163" t="s">
        <v>803</v>
      </c>
      <c r="E42" s="164" t="s">
        <v>804</v>
      </c>
      <c r="F42" s="178" t="s">
        <v>13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151">
        <v>42502</v>
      </c>
      <c r="C43" s="152" t="s">
        <v>103</v>
      </c>
      <c r="D43" s="153" t="s">
        <v>805</v>
      </c>
      <c r="E43" s="154" t="s">
        <v>806</v>
      </c>
      <c r="F43" s="155" t="s">
        <v>14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151">
        <v>42503</v>
      </c>
      <c r="C44" s="152" t="s">
        <v>103</v>
      </c>
      <c r="D44" s="153" t="s">
        <v>204</v>
      </c>
      <c r="E44" s="154" t="s">
        <v>807</v>
      </c>
      <c r="F44" s="155" t="s">
        <v>15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5.75" customHeight="1" x14ac:dyDescent="0.75">
      <c r="A45" s="31">
        <v>39</v>
      </c>
      <c r="B45" s="151">
        <v>42504</v>
      </c>
      <c r="C45" s="152" t="s">
        <v>103</v>
      </c>
      <c r="D45" s="153" t="s">
        <v>336</v>
      </c>
      <c r="E45" s="154" t="s">
        <v>808</v>
      </c>
      <c r="F45" s="179" t="s">
        <v>16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156">
        <v>42505</v>
      </c>
      <c r="C46" s="157" t="s">
        <v>103</v>
      </c>
      <c r="D46" s="158" t="s">
        <v>809</v>
      </c>
      <c r="E46" s="159" t="s">
        <v>810</v>
      </c>
      <c r="F46" s="160" t="s">
        <v>17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.149999999999999" customHeight="1" x14ac:dyDescent="0.75">
      <c r="A47" s="21">
        <v>41</v>
      </c>
      <c r="B47" s="161">
        <v>42506</v>
      </c>
      <c r="C47" s="169" t="s">
        <v>103</v>
      </c>
      <c r="D47" s="170" t="s">
        <v>811</v>
      </c>
      <c r="E47" s="171" t="s">
        <v>812</v>
      </c>
      <c r="F47" s="175" t="s">
        <v>13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151">
        <v>42507</v>
      </c>
      <c r="C48" s="152" t="s">
        <v>103</v>
      </c>
      <c r="D48" s="153" t="s">
        <v>813</v>
      </c>
      <c r="E48" s="154" t="s">
        <v>814</v>
      </c>
      <c r="F48" s="155" t="s">
        <v>14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151">
        <v>42721</v>
      </c>
      <c r="C49" s="152" t="s">
        <v>103</v>
      </c>
      <c r="D49" s="153" t="s">
        <v>815</v>
      </c>
      <c r="E49" s="154" t="s">
        <v>816</v>
      </c>
      <c r="F49" s="155" t="s">
        <v>15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41">
        <v>44</v>
      </c>
      <c r="B50" s="243" t="s">
        <v>979</v>
      </c>
      <c r="C50" s="239" t="s">
        <v>103</v>
      </c>
      <c r="D50" s="240" t="s">
        <v>972</v>
      </c>
      <c r="E50" s="241" t="s">
        <v>973</v>
      </c>
      <c r="F50" s="242" t="s">
        <v>15</v>
      </c>
      <c r="G50" s="249" t="s">
        <v>975</v>
      </c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5"/>
      <c r="AC50" s="5"/>
      <c r="AD50" s="5"/>
      <c r="AE50" s="5"/>
      <c r="AF50" s="5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18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26</v>
      </c>
      <c r="P52" s="133"/>
      <c r="Q52" s="81" t="s">
        <v>8</v>
      </c>
      <c r="X52" s="78"/>
      <c r="Y52" s="82"/>
    </row>
    <row r="53" spans="1:47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8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9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9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6AE0-A9E6-4F1F-A540-5E97AB04E17C}">
  <dimension ref="A1:AU62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ม.3'!B24</f>
        <v>นางสาวจุฬาลักษณ์  นพพันธ์</v>
      </c>
    </row>
    <row r="2" spans="1:42" s="16" customFormat="1" ht="18" customHeight="1" x14ac:dyDescent="0.75">
      <c r="B2" s="97" t="s">
        <v>46</v>
      </c>
      <c r="C2" s="94"/>
      <c r="D2" s="95"/>
      <c r="E2" s="96" t="s">
        <v>61</v>
      </c>
      <c r="M2" s="16" t="s">
        <v>47</v>
      </c>
      <c r="R2" s="17" t="str">
        <f>'ยอด ม.3'!B25</f>
        <v>นายเจนรวุฒิ  บรรดาศักดิ์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ม.3'!F22</f>
        <v>325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161">
        <v>42508</v>
      </c>
      <c r="C7" s="162" t="s">
        <v>76</v>
      </c>
      <c r="D7" s="163" t="s">
        <v>817</v>
      </c>
      <c r="E7" s="164" t="s">
        <v>818</v>
      </c>
      <c r="F7" s="165" t="s">
        <v>15</v>
      </c>
      <c r="G7" s="84"/>
      <c r="H7" s="146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147"/>
    </row>
    <row r="8" spans="1:42" s="2" customFormat="1" ht="16.149999999999999" customHeight="1" x14ac:dyDescent="0.75">
      <c r="A8" s="31">
        <v>2</v>
      </c>
      <c r="B8" s="151">
        <v>42509</v>
      </c>
      <c r="C8" s="152" t="s">
        <v>76</v>
      </c>
      <c r="D8" s="153" t="s">
        <v>79</v>
      </c>
      <c r="E8" s="154" t="s">
        <v>819</v>
      </c>
      <c r="F8" s="155" t="s">
        <v>16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151" t="s">
        <v>820</v>
      </c>
      <c r="C9" s="152" t="s">
        <v>76</v>
      </c>
      <c r="D9" s="153" t="s">
        <v>821</v>
      </c>
      <c r="E9" s="154" t="s">
        <v>822</v>
      </c>
      <c r="F9" s="155" t="s">
        <v>17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151">
        <v>42511</v>
      </c>
      <c r="C10" s="152" t="s">
        <v>76</v>
      </c>
      <c r="D10" s="153" t="s">
        <v>823</v>
      </c>
      <c r="E10" s="154" t="s">
        <v>824</v>
      </c>
      <c r="F10" s="155" t="s">
        <v>13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156">
        <v>42512</v>
      </c>
      <c r="C11" s="157" t="s">
        <v>76</v>
      </c>
      <c r="D11" s="158" t="s">
        <v>825</v>
      </c>
      <c r="E11" s="159" t="s">
        <v>826</v>
      </c>
      <c r="F11" s="160" t="s">
        <v>14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161">
        <v>42513</v>
      </c>
      <c r="C12" s="162" t="s">
        <v>76</v>
      </c>
      <c r="D12" s="163" t="s">
        <v>827</v>
      </c>
      <c r="E12" s="164" t="s">
        <v>828</v>
      </c>
      <c r="F12" s="165" t="s">
        <v>15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151">
        <v>42514</v>
      </c>
      <c r="C13" s="152" t="s">
        <v>76</v>
      </c>
      <c r="D13" s="153" t="s">
        <v>829</v>
      </c>
      <c r="E13" s="154" t="s">
        <v>830</v>
      </c>
      <c r="F13" s="155" t="s">
        <v>16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151">
        <v>42515</v>
      </c>
      <c r="C14" s="152" t="s">
        <v>76</v>
      </c>
      <c r="D14" s="153" t="s">
        <v>831</v>
      </c>
      <c r="E14" s="154" t="s">
        <v>832</v>
      </c>
      <c r="F14" s="155" t="s">
        <v>17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151">
        <v>42516</v>
      </c>
      <c r="C15" s="152" t="s">
        <v>76</v>
      </c>
      <c r="D15" s="153" t="s">
        <v>833</v>
      </c>
      <c r="E15" s="154" t="s">
        <v>834</v>
      </c>
      <c r="F15" s="155" t="s">
        <v>13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156">
        <v>42517</v>
      </c>
      <c r="C16" s="157" t="s">
        <v>76</v>
      </c>
      <c r="D16" s="158" t="s">
        <v>835</v>
      </c>
      <c r="E16" s="159" t="s">
        <v>836</v>
      </c>
      <c r="F16" s="160" t="s">
        <v>14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161">
        <v>42518</v>
      </c>
      <c r="C17" s="162" t="s">
        <v>76</v>
      </c>
      <c r="D17" s="163" t="s">
        <v>465</v>
      </c>
      <c r="E17" s="164" t="s">
        <v>837</v>
      </c>
      <c r="F17" s="165" t="s">
        <v>15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151">
        <v>42519</v>
      </c>
      <c r="C18" s="166" t="s">
        <v>76</v>
      </c>
      <c r="D18" s="153" t="s">
        <v>838</v>
      </c>
      <c r="E18" s="154" t="s">
        <v>839</v>
      </c>
      <c r="F18" s="155" t="s">
        <v>16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151">
        <v>42520</v>
      </c>
      <c r="C19" s="152" t="s">
        <v>76</v>
      </c>
      <c r="D19" s="167" t="s">
        <v>840</v>
      </c>
      <c r="E19" s="168" t="s">
        <v>841</v>
      </c>
      <c r="F19" s="155" t="s">
        <v>17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151">
        <v>42521</v>
      </c>
      <c r="C20" s="152" t="s">
        <v>76</v>
      </c>
      <c r="D20" s="153" t="s">
        <v>842</v>
      </c>
      <c r="E20" s="154" t="s">
        <v>843</v>
      </c>
      <c r="F20" s="155" t="s">
        <v>13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156">
        <v>42522</v>
      </c>
      <c r="C21" s="157" t="s">
        <v>76</v>
      </c>
      <c r="D21" s="158" t="s">
        <v>844</v>
      </c>
      <c r="E21" s="159" t="s">
        <v>845</v>
      </c>
      <c r="F21" s="160" t="s">
        <v>14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161">
        <v>42523</v>
      </c>
      <c r="C22" s="162" t="s">
        <v>76</v>
      </c>
      <c r="D22" s="163" t="s">
        <v>846</v>
      </c>
      <c r="E22" s="164" t="s">
        <v>409</v>
      </c>
      <c r="F22" s="165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151">
        <v>42524</v>
      </c>
      <c r="C23" s="152" t="s">
        <v>76</v>
      </c>
      <c r="D23" s="153" t="s">
        <v>456</v>
      </c>
      <c r="E23" s="154" t="s">
        <v>847</v>
      </c>
      <c r="F23" s="155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151">
        <v>42525</v>
      </c>
      <c r="C24" s="152" t="s">
        <v>76</v>
      </c>
      <c r="D24" s="153" t="s">
        <v>848</v>
      </c>
      <c r="E24" s="154" t="s">
        <v>849</v>
      </c>
      <c r="F24" s="155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151">
        <v>42526</v>
      </c>
      <c r="C25" s="152" t="s">
        <v>76</v>
      </c>
      <c r="D25" s="153" t="s">
        <v>850</v>
      </c>
      <c r="E25" s="154" t="s">
        <v>851</v>
      </c>
      <c r="F25" s="155" t="s">
        <v>13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156">
        <v>42527</v>
      </c>
      <c r="C26" s="157" t="s">
        <v>76</v>
      </c>
      <c r="D26" s="158" t="s">
        <v>852</v>
      </c>
      <c r="E26" s="159" t="s">
        <v>361</v>
      </c>
      <c r="F26" s="160" t="s">
        <v>14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161">
        <v>42528</v>
      </c>
      <c r="C27" s="169" t="s">
        <v>103</v>
      </c>
      <c r="D27" s="170" t="s">
        <v>853</v>
      </c>
      <c r="E27" s="171" t="s">
        <v>854</v>
      </c>
      <c r="F27" s="165" t="s">
        <v>15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151">
        <v>42529</v>
      </c>
      <c r="C28" s="152" t="s">
        <v>103</v>
      </c>
      <c r="D28" s="153" t="s">
        <v>104</v>
      </c>
      <c r="E28" s="154" t="s">
        <v>855</v>
      </c>
      <c r="F28" s="155" t="s">
        <v>16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151">
        <v>42530</v>
      </c>
      <c r="C29" s="152" t="s">
        <v>103</v>
      </c>
      <c r="D29" s="153" t="s">
        <v>775</v>
      </c>
      <c r="E29" s="154" t="s">
        <v>856</v>
      </c>
      <c r="F29" s="155" t="s">
        <v>17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151">
        <v>42531</v>
      </c>
      <c r="C30" s="152" t="s">
        <v>103</v>
      </c>
      <c r="D30" s="153" t="s">
        <v>857</v>
      </c>
      <c r="E30" s="154" t="s">
        <v>858</v>
      </c>
      <c r="F30" s="155" t="s">
        <v>13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156">
        <v>42532</v>
      </c>
      <c r="C31" s="172" t="s">
        <v>103</v>
      </c>
      <c r="D31" s="173" t="s">
        <v>859</v>
      </c>
      <c r="E31" s="174" t="s">
        <v>860</v>
      </c>
      <c r="F31" s="160" t="s">
        <v>14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161">
        <v>42533</v>
      </c>
      <c r="C32" s="162" t="s">
        <v>103</v>
      </c>
      <c r="D32" s="163" t="s">
        <v>544</v>
      </c>
      <c r="E32" s="164" t="s">
        <v>861</v>
      </c>
      <c r="F32" s="165" t="s">
        <v>15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151">
        <v>42534</v>
      </c>
      <c r="C33" s="152" t="s">
        <v>103</v>
      </c>
      <c r="D33" s="153" t="s">
        <v>862</v>
      </c>
      <c r="E33" s="154" t="s">
        <v>863</v>
      </c>
      <c r="F33" s="155" t="s">
        <v>16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151">
        <v>42535</v>
      </c>
      <c r="C34" s="152" t="s">
        <v>103</v>
      </c>
      <c r="D34" s="153" t="s">
        <v>864</v>
      </c>
      <c r="E34" s="154" t="s">
        <v>865</v>
      </c>
      <c r="F34" s="155" t="s">
        <v>17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151">
        <v>42536</v>
      </c>
      <c r="C35" s="152" t="s">
        <v>103</v>
      </c>
      <c r="D35" s="153" t="s">
        <v>866</v>
      </c>
      <c r="E35" s="154" t="s">
        <v>867</v>
      </c>
      <c r="F35" s="155" t="s">
        <v>13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156">
        <v>42537</v>
      </c>
      <c r="C36" s="157" t="s">
        <v>103</v>
      </c>
      <c r="D36" s="158" t="s">
        <v>868</v>
      </c>
      <c r="E36" s="159" t="s">
        <v>869</v>
      </c>
      <c r="F36" s="160" t="s">
        <v>14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.149999999999999" customHeight="1" x14ac:dyDescent="0.75">
      <c r="A37" s="21">
        <v>31</v>
      </c>
      <c r="B37" s="161">
        <v>42539</v>
      </c>
      <c r="C37" s="169" t="s">
        <v>103</v>
      </c>
      <c r="D37" s="170" t="s">
        <v>870</v>
      </c>
      <c r="E37" s="171" t="s">
        <v>871</v>
      </c>
      <c r="F37" s="175" t="s">
        <v>16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151">
        <v>42540</v>
      </c>
      <c r="C38" s="152" t="s">
        <v>103</v>
      </c>
      <c r="D38" s="153" t="s">
        <v>872</v>
      </c>
      <c r="E38" s="154" t="s">
        <v>217</v>
      </c>
      <c r="F38" s="155" t="s">
        <v>17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151">
        <v>42541</v>
      </c>
      <c r="C39" s="152" t="s">
        <v>103</v>
      </c>
      <c r="D39" s="153" t="s">
        <v>324</v>
      </c>
      <c r="E39" s="154" t="s">
        <v>873</v>
      </c>
      <c r="F39" s="155" t="s">
        <v>13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151">
        <v>42542</v>
      </c>
      <c r="C40" s="152" t="s">
        <v>103</v>
      </c>
      <c r="D40" s="153" t="s">
        <v>874</v>
      </c>
      <c r="E40" s="154" t="s">
        <v>875</v>
      </c>
      <c r="F40" s="155" t="s">
        <v>14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156">
        <v>42543</v>
      </c>
      <c r="C41" s="176" t="s">
        <v>103</v>
      </c>
      <c r="D41" s="173" t="s">
        <v>876</v>
      </c>
      <c r="E41" s="174" t="s">
        <v>877</v>
      </c>
      <c r="F41" s="177" t="s">
        <v>15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21">
        <v>36</v>
      </c>
      <c r="B42" s="161">
        <v>42544</v>
      </c>
      <c r="C42" s="162" t="s">
        <v>103</v>
      </c>
      <c r="D42" s="163" t="s">
        <v>878</v>
      </c>
      <c r="E42" s="164" t="s">
        <v>879</v>
      </c>
      <c r="F42" s="178" t="s">
        <v>16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151">
        <v>42545</v>
      </c>
      <c r="C43" s="152" t="s">
        <v>103</v>
      </c>
      <c r="D43" s="153" t="s">
        <v>880</v>
      </c>
      <c r="E43" s="154" t="s">
        <v>881</v>
      </c>
      <c r="F43" s="155" t="s">
        <v>17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151">
        <v>42546</v>
      </c>
      <c r="C44" s="152" t="s">
        <v>103</v>
      </c>
      <c r="D44" s="153" t="s">
        <v>882</v>
      </c>
      <c r="E44" s="154" t="s">
        <v>883</v>
      </c>
      <c r="F44" s="155" t="s">
        <v>13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5.75" customHeight="1" x14ac:dyDescent="0.75">
      <c r="A45" s="31">
        <v>39</v>
      </c>
      <c r="B45" s="151">
        <v>42547</v>
      </c>
      <c r="C45" s="152" t="s">
        <v>103</v>
      </c>
      <c r="D45" s="153" t="s">
        <v>884</v>
      </c>
      <c r="E45" s="154" t="s">
        <v>885</v>
      </c>
      <c r="F45" s="179" t="s">
        <v>14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156">
        <v>42548</v>
      </c>
      <c r="C46" s="157" t="s">
        <v>103</v>
      </c>
      <c r="D46" s="158" t="s">
        <v>886</v>
      </c>
      <c r="E46" s="159" t="s">
        <v>887</v>
      </c>
      <c r="F46" s="160" t="s">
        <v>15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.149999999999999" customHeight="1" x14ac:dyDescent="0.75">
      <c r="A47" s="21">
        <v>41</v>
      </c>
      <c r="B47" s="161">
        <v>42549</v>
      </c>
      <c r="C47" s="169" t="s">
        <v>103</v>
      </c>
      <c r="D47" s="170" t="s">
        <v>888</v>
      </c>
      <c r="E47" s="171" t="s">
        <v>889</v>
      </c>
      <c r="F47" s="175" t="s">
        <v>16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151">
        <v>42550</v>
      </c>
      <c r="C48" s="152" t="s">
        <v>103</v>
      </c>
      <c r="D48" s="153" t="s">
        <v>890</v>
      </c>
      <c r="E48" s="154" t="s">
        <v>891</v>
      </c>
      <c r="F48" s="155" t="s">
        <v>17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151">
        <v>42551</v>
      </c>
      <c r="C49" s="152" t="s">
        <v>103</v>
      </c>
      <c r="D49" s="153" t="s">
        <v>892</v>
      </c>
      <c r="E49" s="154" t="s">
        <v>893</v>
      </c>
      <c r="F49" s="155" t="s">
        <v>13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41">
        <v>44</v>
      </c>
      <c r="B50" s="156" t="s">
        <v>894</v>
      </c>
      <c r="C50" s="157" t="s">
        <v>103</v>
      </c>
      <c r="D50" s="158" t="s">
        <v>895</v>
      </c>
      <c r="E50" s="159" t="s">
        <v>896</v>
      </c>
      <c r="F50" s="160" t="s">
        <v>15</v>
      </c>
      <c r="G50" s="86"/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5"/>
      <c r="AC50" s="5"/>
      <c r="AD50" s="5"/>
      <c r="AE50" s="5"/>
      <c r="AF50" s="5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20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24</v>
      </c>
      <c r="P52" s="133"/>
      <c r="Q52" s="81" t="s">
        <v>8</v>
      </c>
      <c r="X52" s="78"/>
      <c r="Y52" s="82"/>
    </row>
    <row r="53" spans="1:47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8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9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9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48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ม.3'!B26</f>
        <v>นางวิกัญญา  คูทอง</v>
      </c>
    </row>
    <row r="2" spans="1:42" s="16" customFormat="1" ht="18" customHeight="1" x14ac:dyDescent="0.75">
      <c r="B2" s="97" t="s">
        <v>46</v>
      </c>
      <c r="C2" s="94"/>
      <c r="D2" s="95"/>
      <c r="E2" s="96" t="s">
        <v>62</v>
      </c>
      <c r="M2" s="16" t="s">
        <v>47</v>
      </c>
      <c r="R2" s="17" t="str">
        <f>'ยอด ม.3'!B27</f>
        <v>...............-................</v>
      </c>
    </row>
    <row r="3" spans="1:42" s="18" customFormat="1" ht="17.25" customHeight="1" x14ac:dyDescent="0.75">
      <c r="A3" s="20" t="s">
        <v>50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ม.3'!F26</f>
        <v>523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>
        <v>42552</v>
      </c>
      <c r="C7" s="23" t="s">
        <v>76</v>
      </c>
      <c r="D7" s="24" t="s">
        <v>897</v>
      </c>
      <c r="E7" s="25" t="s">
        <v>898</v>
      </c>
      <c r="F7" s="26" t="s">
        <v>14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42553</v>
      </c>
      <c r="C8" s="33" t="s">
        <v>76</v>
      </c>
      <c r="D8" s="34" t="s">
        <v>275</v>
      </c>
      <c r="E8" s="35" t="s">
        <v>899</v>
      </c>
      <c r="F8" s="31" t="s">
        <v>15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42554</v>
      </c>
      <c r="C9" s="33" t="s">
        <v>76</v>
      </c>
      <c r="D9" s="34" t="s">
        <v>900</v>
      </c>
      <c r="E9" s="35" t="s">
        <v>157</v>
      </c>
      <c r="F9" s="31" t="s">
        <v>16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42555</v>
      </c>
      <c r="C10" s="33" t="s">
        <v>76</v>
      </c>
      <c r="D10" s="34" t="s">
        <v>901</v>
      </c>
      <c r="E10" s="35" t="s">
        <v>902</v>
      </c>
      <c r="F10" s="31" t="s">
        <v>17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42556</v>
      </c>
      <c r="C11" s="43" t="s">
        <v>76</v>
      </c>
      <c r="D11" s="44" t="s">
        <v>903</v>
      </c>
      <c r="E11" s="45" t="s">
        <v>904</v>
      </c>
      <c r="F11" s="41" t="s">
        <v>13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" customHeight="1" x14ac:dyDescent="0.75">
      <c r="A12" s="21">
        <v>6</v>
      </c>
      <c r="B12" s="22">
        <v>42557</v>
      </c>
      <c r="C12" s="23" t="s">
        <v>76</v>
      </c>
      <c r="D12" s="24" t="s">
        <v>905</v>
      </c>
      <c r="E12" s="25" t="s">
        <v>906</v>
      </c>
      <c r="F12" s="26" t="s">
        <v>14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42558</v>
      </c>
      <c r="C13" s="33" t="s">
        <v>76</v>
      </c>
      <c r="D13" s="34" t="s">
        <v>907</v>
      </c>
      <c r="E13" s="35" t="s">
        <v>908</v>
      </c>
      <c r="F13" s="31" t="s">
        <v>15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42559</v>
      </c>
      <c r="C14" s="33" t="s">
        <v>76</v>
      </c>
      <c r="D14" s="34" t="s">
        <v>297</v>
      </c>
      <c r="E14" s="35" t="s">
        <v>909</v>
      </c>
      <c r="F14" s="31" t="s">
        <v>16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42560</v>
      </c>
      <c r="C15" s="33" t="s">
        <v>76</v>
      </c>
      <c r="D15" s="34" t="s">
        <v>910</v>
      </c>
      <c r="E15" s="35" t="s">
        <v>911</v>
      </c>
      <c r="F15" s="31" t="s">
        <v>17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42561</v>
      </c>
      <c r="C16" s="43" t="s">
        <v>76</v>
      </c>
      <c r="D16" s="44" t="s">
        <v>456</v>
      </c>
      <c r="E16" s="45" t="s">
        <v>912</v>
      </c>
      <c r="F16" s="41" t="s">
        <v>13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22">
        <v>42562</v>
      </c>
      <c r="C17" s="23" t="s">
        <v>76</v>
      </c>
      <c r="D17" s="24" t="s">
        <v>913</v>
      </c>
      <c r="E17" s="25" t="s">
        <v>914</v>
      </c>
      <c r="F17" s="26" t="s">
        <v>14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42563</v>
      </c>
      <c r="C18" s="52" t="s">
        <v>76</v>
      </c>
      <c r="D18" s="34" t="s">
        <v>915</v>
      </c>
      <c r="E18" s="35" t="s">
        <v>916</v>
      </c>
      <c r="F18" s="31" t="s">
        <v>15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42564</v>
      </c>
      <c r="C19" s="33" t="s">
        <v>103</v>
      </c>
      <c r="D19" s="53" t="s">
        <v>917</v>
      </c>
      <c r="E19" s="54" t="s">
        <v>918</v>
      </c>
      <c r="F19" s="31" t="s">
        <v>16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42565</v>
      </c>
      <c r="C20" s="33" t="s">
        <v>103</v>
      </c>
      <c r="D20" s="34" t="s">
        <v>919</v>
      </c>
      <c r="E20" s="35" t="s">
        <v>920</v>
      </c>
      <c r="F20" s="31" t="s">
        <v>17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42567</v>
      </c>
      <c r="C21" s="43" t="s">
        <v>103</v>
      </c>
      <c r="D21" s="44" t="s">
        <v>921</v>
      </c>
      <c r="E21" s="45" t="s">
        <v>922</v>
      </c>
      <c r="F21" s="41" t="s">
        <v>14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>
        <v>42568</v>
      </c>
      <c r="C22" s="23" t="s">
        <v>103</v>
      </c>
      <c r="D22" s="24" t="s">
        <v>544</v>
      </c>
      <c r="E22" s="25" t="s">
        <v>923</v>
      </c>
      <c r="F22" s="26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42569</v>
      </c>
      <c r="C23" s="33" t="s">
        <v>103</v>
      </c>
      <c r="D23" s="34" t="s">
        <v>924</v>
      </c>
      <c r="E23" s="35" t="s">
        <v>925</v>
      </c>
      <c r="F23" s="31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42570</v>
      </c>
      <c r="C24" s="33" t="s">
        <v>103</v>
      </c>
      <c r="D24" s="34" t="s">
        <v>926</v>
      </c>
      <c r="E24" s="35" t="s">
        <v>927</v>
      </c>
      <c r="F24" s="31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>
        <v>42571</v>
      </c>
      <c r="C25" s="33" t="s">
        <v>103</v>
      </c>
      <c r="D25" s="34" t="s">
        <v>928</v>
      </c>
      <c r="E25" s="35" t="s">
        <v>929</v>
      </c>
      <c r="F25" s="31" t="s">
        <v>13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6.5" customHeight="1" x14ac:dyDescent="0.75">
      <c r="A26" s="41">
        <v>20</v>
      </c>
      <c r="B26" s="42">
        <v>42572</v>
      </c>
      <c r="C26" s="43" t="s">
        <v>103</v>
      </c>
      <c r="D26" s="44" t="s">
        <v>930</v>
      </c>
      <c r="E26" s="45" t="s">
        <v>931</v>
      </c>
      <c r="F26" s="41" t="s">
        <v>14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22">
        <v>42573</v>
      </c>
      <c r="C27" s="55" t="s">
        <v>103</v>
      </c>
      <c r="D27" s="56" t="s">
        <v>932</v>
      </c>
      <c r="E27" s="57" t="s">
        <v>933</v>
      </c>
      <c r="F27" s="26" t="s">
        <v>15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>
        <v>42574</v>
      </c>
      <c r="C28" s="61" t="s">
        <v>103</v>
      </c>
      <c r="D28" s="34" t="s">
        <v>934</v>
      </c>
      <c r="E28" s="35" t="s">
        <v>935</v>
      </c>
      <c r="F28" s="31" t="s">
        <v>16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42575</v>
      </c>
      <c r="C29" s="33" t="s">
        <v>103</v>
      </c>
      <c r="D29" s="62" t="s">
        <v>936</v>
      </c>
      <c r="E29" s="63" t="s">
        <v>937</v>
      </c>
      <c r="F29" s="31" t="s">
        <v>17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42576</v>
      </c>
      <c r="C30" s="33" t="s">
        <v>103</v>
      </c>
      <c r="D30" s="34" t="s">
        <v>938</v>
      </c>
      <c r="E30" s="35" t="s">
        <v>529</v>
      </c>
      <c r="F30" s="31" t="s">
        <v>13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42577</v>
      </c>
      <c r="C31" s="43" t="s">
        <v>103</v>
      </c>
      <c r="D31" s="44" t="s">
        <v>939</v>
      </c>
      <c r="E31" s="45" t="s">
        <v>940</v>
      </c>
      <c r="F31" s="41" t="s">
        <v>14</v>
      </c>
      <c r="G31" s="86"/>
      <c r="H31" s="47"/>
      <c r="I31" s="47"/>
      <c r="J31" s="47"/>
      <c r="K31" s="47"/>
      <c r="L31" s="47"/>
      <c r="M31" s="47"/>
      <c r="N31" s="47"/>
      <c r="O31" s="47"/>
      <c r="P31" s="48"/>
      <c r="Q31" s="48"/>
      <c r="R31" s="48"/>
      <c r="S31" s="48"/>
      <c r="T31" s="48"/>
      <c r="U31" s="48"/>
      <c r="V31" s="48"/>
      <c r="W31" s="48"/>
      <c r="X31" s="49"/>
      <c r="Y31" s="77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22">
        <v>42578</v>
      </c>
      <c r="C32" s="23" t="s">
        <v>103</v>
      </c>
      <c r="D32" s="24" t="s">
        <v>941</v>
      </c>
      <c r="E32" s="25" t="s">
        <v>942</v>
      </c>
      <c r="F32" s="26" t="s">
        <v>15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7" s="2" customFormat="1" ht="16.149999999999999" customHeight="1" x14ac:dyDescent="0.75">
      <c r="A33" s="31">
        <v>27</v>
      </c>
      <c r="B33" s="32">
        <v>42579</v>
      </c>
      <c r="C33" s="33" t="s">
        <v>103</v>
      </c>
      <c r="D33" s="34" t="s">
        <v>649</v>
      </c>
      <c r="E33" s="35" t="s">
        <v>943</v>
      </c>
      <c r="F33" s="31" t="s">
        <v>16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7" s="2" customFormat="1" ht="16.149999999999999" customHeight="1" x14ac:dyDescent="0.75">
      <c r="A34" s="31">
        <v>28</v>
      </c>
      <c r="B34" s="32">
        <v>42580</v>
      </c>
      <c r="C34" s="33" t="s">
        <v>103</v>
      </c>
      <c r="D34" s="34" t="s">
        <v>944</v>
      </c>
      <c r="E34" s="35" t="s">
        <v>945</v>
      </c>
      <c r="F34" s="31" t="s">
        <v>17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7" s="2" customFormat="1" ht="16.149999999999999" customHeight="1" x14ac:dyDescent="0.75">
      <c r="A35" s="31">
        <v>29</v>
      </c>
      <c r="B35" s="32">
        <v>42581</v>
      </c>
      <c r="C35" s="33" t="s">
        <v>103</v>
      </c>
      <c r="D35" s="34" t="s">
        <v>946</v>
      </c>
      <c r="E35" s="35" t="s">
        <v>947</v>
      </c>
      <c r="F35" s="31" t="s">
        <v>13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7" s="2" customFormat="1" ht="16.399999999999999" customHeight="1" x14ac:dyDescent="0.75">
      <c r="A36" s="41">
        <v>30</v>
      </c>
      <c r="B36" s="243" t="s">
        <v>980</v>
      </c>
      <c r="C36" s="239" t="s">
        <v>103</v>
      </c>
      <c r="D36" s="240" t="s">
        <v>974</v>
      </c>
      <c r="E36" s="241" t="s">
        <v>983</v>
      </c>
      <c r="F36" s="242" t="s">
        <v>13</v>
      </c>
      <c r="G36" s="249" t="s">
        <v>975</v>
      </c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77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7" s="2" customFormat="1" ht="6" customHeight="1" x14ac:dyDescent="0.75">
      <c r="A37" s="137"/>
      <c r="B37" s="138"/>
      <c r="C37" s="139"/>
      <c r="D37" s="140"/>
      <c r="E37" s="141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6"/>
      <c r="Q37" s="136"/>
      <c r="R37" s="136"/>
      <c r="S37" s="136"/>
      <c r="T37" s="136"/>
      <c r="U37" s="136"/>
      <c r="V37" s="136"/>
      <c r="W37" s="136"/>
      <c r="X37" s="142"/>
      <c r="Y37" s="143"/>
      <c r="AA37" s="9"/>
      <c r="AB37" s="15"/>
      <c r="AC37" s="5"/>
      <c r="AD37" s="5"/>
      <c r="AE37" s="5"/>
      <c r="AF37" s="5"/>
      <c r="AG37" s="5"/>
      <c r="AH37" s="5"/>
      <c r="AI37" s="5"/>
      <c r="AJ37" s="5"/>
      <c r="AK37" s="14"/>
      <c r="AL37" s="5"/>
      <c r="AM37" s="14"/>
      <c r="AN37" s="4"/>
      <c r="AO37" s="5"/>
      <c r="AP37" s="5"/>
    </row>
    <row r="38" spans="1:47" s="13" customFormat="1" ht="16.149999999999999" customHeight="1" x14ac:dyDescent="0.75">
      <c r="A38" s="78"/>
      <c r="B38" s="83" t="s">
        <v>29</v>
      </c>
      <c r="C38" s="79"/>
      <c r="E38" s="79">
        <f>I38+O38</f>
        <v>30</v>
      </c>
      <c r="F38" s="80" t="s">
        <v>6</v>
      </c>
      <c r="G38" s="132" t="s">
        <v>11</v>
      </c>
      <c r="H38" s="132"/>
      <c r="I38" s="134">
        <f>COUNTIF($C$7:$C$36,"ช")</f>
        <v>12</v>
      </c>
      <c r="J38" s="133"/>
      <c r="K38" s="81" t="s">
        <v>8</v>
      </c>
      <c r="L38" s="132"/>
      <c r="M38" s="202" t="s">
        <v>7</v>
      </c>
      <c r="N38" s="202"/>
      <c r="O38" s="79">
        <f>COUNTIF($C$7:$C$36,"ญ")</f>
        <v>18</v>
      </c>
      <c r="P38" s="78"/>
      <c r="Q38" s="81" t="s">
        <v>8</v>
      </c>
      <c r="X38" s="78"/>
      <c r="Y38" s="82"/>
    </row>
    <row r="39" spans="1:47" s="186" customFormat="1" ht="17.149999999999999" hidden="1" customHeight="1" x14ac:dyDescent="0.7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4"/>
      <c r="N39" s="184"/>
      <c r="O39" s="184"/>
      <c r="P39" s="184"/>
      <c r="Q39" s="184"/>
      <c r="R39" s="184"/>
      <c r="S39" s="184"/>
      <c r="T39" s="185"/>
      <c r="U39" s="185"/>
      <c r="V39" s="185"/>
      <c r="W39" s="185"/>
      <c r="X39" s="185"/>
      <c r="Y39" s="185"/>
      <c r="Z39" s="184"/>
    </row>
    <row r="40" spans="1:47" s="194" customFormat="1" ht="15" hidden="1" customHeight="1" x14ac:dyDescent="0.75">
      <c r="A40" s="184"/>
      <c r="B40" s="184"/>
      <c r="C40" s="192"/>
      <c r="D40" s="193" t="s">
        <v>23</v>
      </c>
      <c r="E40" s="193">
        <f>COUNTIF($F$7:$F$36,"แดง")</f>
        <v>6</v>
      </c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95"/>
    </row>
    <row r="41" spans="1:47" s="194" customFormat="1" ht="15" hidden="1" customHeight="1" x14ac:dyDescent="0.75">
      <c r="A41" s="184"/>
      <c r="B41" s="184"/>
      <c r="C41" s="192"/>
      <c r="D41" s="196" t="s">
        <v>24</v>
      </c>
      <c r="E41" s="193">
        <f>COUNTIF($F$7:$F$36,"เหลือง")</f>
        <v>6</v>
      </c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95"/>
    </row>
    <row r="42" spans="1:47" s="194" customFormat="1" ht="15" hidden="1" customHeight="1" x14ac:dyDescent="0.75">
      <c r="A42" s="184"/>
      <c r="B42" s="184"/>
      <c r="C42" s="192"/>
      <c r="D42" s="196" t="s">
        <v>25</v>
      </c>
      <c r="E42" s="193">
        <f>COUNTIF($F$7:$F$36,"น้ำเงิน")</f>
        <v>6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95"/>
    </row>
    <row r="43" spans="1:47" s="194" customFormat="1" ht="15" hidden="1" customHeight="1" x14ac:dyDescent="0.75">
      <c r="A43" s="184"/>
      <c r="B43" s="184"/>
      <c r="C43" s="192"/>
      <c r="D43" s="196" t="s">
        <v>26</v>
      </c>
      <c r="E43" s="193">
        <f>COUNTIF($F$7:$F$36,"ม่วง")</f>
        <v>6</v>
      </c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95"/>
    </row>
    <row r="44" spans="1:47" s="194" customFormat="1" ht="15" hidden="1" customHeight="1" x14ac:dyDescent="0.75">
      <c r="A44" s="184"/>
      <c r="B44" s="184"/>
      <c r="C44" s="192"/>
      <c r="D44" s="196" t="s">
        <v>27</v>
      </c>
      <c r="E44" s="193">
        <f>COUNTIF($F$7:$F$36,"ฟ้า")</f>
        <v>6</v>
      </c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95"/>
    </row>
    <row r="45" spans="1:47" s="194" customFormat="1" ht="15" hidden="1" customHeight="1" x14ac:dyDescent="0.75">
      <c r="A45" s="184"/>
      <c r="B45" s="184"/>
      <c r="C45" s="192"/>
      <c r="D45" s="196" t="s">
        <v>5</v>
      </c>
      <c r="E45" s="193">
        <f>SUM(E40:E44)</f>
        <v>30</v>
      </c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</row>
    <row r="46" spans="1:47" s="194" customFormat="1" ht="15" customHeight="1" x14ac:dyDescent="0.75">
      <c r="B46" s="197"/>
      <c r="C46" s="198"/>
      <c r="D46" s="199"/>
      <c r="E46" s="199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</row>
    <row r="47" spans="1:47" s="194" customFormat="1" ht="15" customHeight="1" x14ac:dyDescent="0.75">
      <c r="B47" s="197"/>
      <c r="C47" s="198"/>
      <c r="D47" s="199"/>
      <c r="E47" s="199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</row>
    <row r="48" spans="1:47" s="194" customFormat="1" ht="15" customHeight="1" x14ac:dyDescent="0.75">
      <c r="B48" s="197"/>
      <c r="C48" s="200"/>
      <c r="D48" s="201"/>
      <c r="E48" s="201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D47D-4107-4E0B-8851-917E2D528469}">
  <dimension ref="A1:AU48"/>
  <sheetViews>
    <sheetView zoomScale="120" zoomScaleNormal="120" workbookViewId="0">
      <selection activeCell="W17" sqref="W17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</row>
    <row r="2" spans="1:42" s="16" customFormat="1" ht="18" customHeight="1" x14ac:dyDescent="0.75">
      <c r="B2" s="97" t="s">
        <v>46</v>
      </c>
      <c r="C2" s="94"/>
      <c r="D2" s="95"/>
      <c r="E2" s="96" t="s">
        <v>73</v>
      </c>
      <c r="R2" s="17"/>
    </row>
    <row r="3" spans="1:42" s="18" customFormat="1" ht="17.25" customHeight="1" x14ac:dyDescent="0.75">
      <c r="A3" s="269" t="s">
        <v>72</v>
      </c>
      <c r="B3" s="269"/>
      <c r="C3" s="269"/>
      <c r="D3" s="269"/>
      <c r="E3" s="269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6" customHeight="1" x14ac:dyDescent="0.75">
      <c r="A4" s="16"/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/>
      <c r="W4" s="252"/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270" t="s">
        <v>10</v>
      </c>
      <c r="H5" s="271"/>
      <c r="I5" s="276" t="s">
        <v>0</v>
      </c>
      <c r="J5" s="271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272"/>
      <c r="H6" s="273"/>
      <c r="I6" s="277"/>
      <c r="J6" s="273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/>
      <c r="C7" s="23"/>
      <c r="D7" s="24"/>
      <c r="E7" s="25"/>
      <c r="F7" s="26"/>
      <c r="G7" s="274"/>
      <c r="H7" s="275"/>
      <c r="I7" s="278"/>
      <c r="J7" s="275"/>
      <c r="K7" s="231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/>
      <c r="C8" s="33"/>
      <c r="D8" s="34"/>
      <c r="E8" s="35"/>
      <c r="F8" s="31"/>
      <c r="G8" s="281"/>
      <c r="H8" s="280"/>
      <c r="I8" s="279"/>
      <c r="J8" s="280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/>
      <c r="C9" s="33"/>
      <c r="D9" s="34"/>
      <c r="E9" s="35"/>
      <c r="F9" s="31"/>
      <c r="G9" s="281"/>
      <c r="H9" s="280"/>
      <c r="I9" s="279"/>
      <c r="J9" s="280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/>
      <c r="C10" s="33"/>
      <c r="D10" s="34"/>
      <c r="E10" s="35"/>
      <c r="F10" s="31"/>
      <c r="G10" s="281"/>
      <c r="H10" s="280"/>
      <c r="I10" s="279"/>
      <c r="J10" s="280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/>
      <c r="C11" s="43"/>
      <c r="D11" s="44"/>
      <c r="E11" s="45"/>
      <c r="F11" s="41"/>
      <c r="G11" s="281"/>
      <c r="H11" s="280"/>
      <c r="I11" s="279"/>
      <c r="J11" s="280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" customHeight="1" x14ac:dyDescent="0.75">
      <c r="A12" s="21">
        <v>6</v>
      </c>
      <c r="B12" s="22"/>
      <c r="C12" s="23"/>
      <c r="D12" s="24"/>
      <c r="E12" s="25"/>
      <c r="F12" s="26"/>
      <c r="G12" s="274"/>
      <c r="H12" s="275"/>
      <c r="I12" s="278"/>
      <c r="J12" s="275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/>
      <c r="C13" s="33"/>
      <c r="D13" s="34"/>
      <c r="E13" s="35"/>
      <c r="F13" s="31"/>
      <c r="G13" s="281"/>
      <c r="H13" s="280"/>
      <c r="I13" s="279"/>
      <c r="J13" s="280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/>
      <c r="C14" s="33"/>
      <c r="D14" s="34"/>
      <c r="E14" s="35"/>
      <c r="F14" s="31"/>
      <c r="G14" s="281"/>
      <c r="H14" s="280"/>
      <c r="I14" s="279"/>
      <c r="J14" s="280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/>
      <c r="C15" s="33"/>
      <c r="D15" s="34"/>
      <c r="E15" s="35"/>
      <c r="F15" s="31"/>
      <c r="G15" s="281"/>
      <c r="H15" s="280"/>
      <c r="I15" s="279"/>
      <c r="J15" s="280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/>
      <c r="C16" s="43"/>
      <c r="D16" s="44"/>
      <c r="E16" s="45"/>
      <c r="F16" s="41"/>
      <c r="G16" s="281"/>
      <c r="H16" s="280"/>
      <c r="I16" s="279"/>
      <c r="J16" s="280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22"/>
      <c r="C17" s="23"/>
      <c r="D17" s="24"/>
      <c r="E17" s="25"/>
      <c r="F17" s="26"/>
      <c r="G17" s="274"/>
      <c r="H17" s="275"/>
      <c r="I17" s="278"/>
      <c r="J17" s="275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/>
      <c r="C18" s="52"/>
      <c r="D18" s="34"/>
      <c r="E18" s="35"/>
      <c r="F18" s="31"/>
      <c r="G18" s="281"/>
      <c r="H18" s="280"/>
      <c r="I18" s="279"/>
      <c r="J18" s="280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/>
      <c r="C19" s="33"/>
      <c r="D19" s="53"/>
      <c r="E19" s="54"/>
      <c r="F19" s="31"/>
      <c r="G19" s="281"/>
      <c r="H19" s="280"/>
      <c r="I19" s="279"/>
      <c r="J19" s="280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/>
      <c r="C20" s="33"/>
      <c r="D20" s="34"/>
      <c r="E20" s="35"/>
      <c r="F20" s="31"/>
      <c r="G20" s="281"/>
      <c r="H20" s="280"/>
      <c r="I20" s="279"/>
      <c r="J20" s="280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/>
      <c r="C21" s="43"/>
      <c r="D21" s="44"/>
      <c r="E21" s="45"/>
      <c r="F21" s="41"/>
      <c r="G21" s="281"/>
      <c r="H21" s="280"/>
      <c r="I21" s="279"/>
      <c r="J21" s="280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/>
      <c r="C22" s="23"/>
      <c r="D22" s="24"/>
      <c r="E22" s="25"/>
      <c r="F22" s="26"/>
      <c r="G22" s="274"/>
      <c r="H22" s="275"/>
      <c r="I22" s="278"/>
      <c r="J22" s="275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/>
      <c r="C23" s="33"/>
      <c r="D23" s="34"/>
      <c r="E23" s="35"/>
      <c r="F23" s="31"/>
      <c r="G23" s="281"/>
      <c r="H23" s="280"/>
      <c r="I23" s="279"/>
      <c r="J23" s="280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/>
      <c r="C24" s="33"/>
      <c r="D24" s="34"/>
      <c r="E24" s="35"/>
      <c r="F24" s="31"/>
      <c r="G24" s="281"/>
      <c r="H24" s="280"/>
      <c r="I24" s="279"/>
      <c r="J24" s="280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/>
      <c r="C25" s="33"/>
      <c r="D25" s="34"/>
      <c r="E25" s="35"/>
      <c r="F25" s="31"/>
      <c r="G25" s="281"/>
      <c r="H25" s="280"/>
      <c r="I25" s="279"/>
      <c r="J25" s="280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6.5" customHeight="1" x14ac:dyDescent="0.75">
      <c r="A26" s="41">
        <v>20</v>
      </c>
      <c r="B26" s="42"/>
      <c r="C26" s="43"/>
      <c r="D26" s="44"/>
      <c r="E26" s="45"/>
      <c r="F26" s="41"/>
      <c r="G26" s="281"/>
      <c r="H26" s="280"/>
      <c r="I26" s="279"/>
      <c r="J26" s="280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22"/>
      <c r="C27" s="55"/>
      <c r="D27" s="56"/>
      <c r="E27" s="57"/>
      <c r="F27" s="26"/>
      <c r="G27" s="274"/>
      <c r="H27" s="275"/>
      <c r="I27" s="278"/>
      <c r="J27" s="275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/>
      <c r="C28" s="61"/>
      <c r="D28" s="34"/>
      <c r="E28" s="35"/>
      <c r="F28" s="31"/>
      <c r="G28" s="281"/>
      <c r="H28" s="280"/>
      <c r="I28" s="279"/>
      <c r="J28" s="280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/>
      <c r="C29" s="33"/>
      <c r="D29" s="62"/>
      <c r="E29" s="63"/>
      <c r="F29" s="31"/>
      <c r="G29" s="281"/>
      <c r="H29" s="280"/>
      <c r="I29" s="279"/>
      <c r="J29" s="280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/>
      <c r="C30" s="33"/>
      <c r="D30" s="34"/>
      <c r="E30" s="35"/>
      <c r="F30" s="31"/>
      <c r="G30" s="281"/>
      <c r="H30" s="280"/>
      <c r="I30" s="279"/>
      <c r="J30" s="280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/>
      <c r="C31" s="43"/>
      <c r="D31" s="44"/>
      <c r="E31" s="45"/>
      <c r="F31" s="41"/>
      <c r="G31" s="281"/>
      <c r="H31" s="280"/>
      <c r="I31" s="279"/>
      <c r="J31" s="280"/>
      <c r="K31" s="47"/>
      <c r="L31" s="47"/>
      <c r="M31" s="47"/>
      <c r="N31" s="47"/>
      <c r="O31" s="47"/>
      <c r="P31" s="48"/>
      <c r="Q31" s="48"/>
      <c r="R31" s="48"/>
      <c r="S31" s="48"/>
      <c r="T31" s="48"/>
      <c r="U31" s="48"/>
      <c r="V31" s="48"/>
      <c r="W31" s="48"/>
      <c r="X31" s="49"/>
      <c r="Y31" s="77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/>
      <c r="B32" s="22"/>
      <c r="C32" s="23"/>
      <c r="D32" s="24"/>
      <c r="E32" s="25"/>
      <c r="F32" s="26"/>
      <c r="G32" s="274"/>
      <c r="H32" s="275"/>
      <c r="I32" s="278"/>
      <c r="J32" s="275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7" s="2" customFormat="1" ht="16.149999999999999" customHeight="1" x14ac:dyDescent="0.75">
      <c r="A33" s="31"/>
      <c r="B33" s="32"/>
      <c r="C33" s="33"/>
      <c r="D33" s="34"/>
      <c r="E33" s="35"/>
      <c r="F33" s="31"/>
      <c r="G33" s="281"/>
      <c r="H33" s="280"/>
      <c r="I33" s="279"/>
      <c r="J33" s="280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7" s="2" customFormat="1" ht="16.149999999999999" customHeight="1" x14ac:dyDescent="0.75">
      <c r="A34" s="31"/>
      <c r="B34" s="32"/>
      <c r="C34" s="33"/>
      <c r="D34" s="34"/>
      <c r="E34" s="35"/>
      <c r="F34" s="31"/>
      <c r="G34" s="281"/>
      <c r="H34" s="280"/>
      <c r="I34" s="279"/>
      <c r="J34" s="280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7" s="2" customFormat="1" ht="16.149999999999999" customHeight="1" x14ac:dyDescent="0.75">
      <c r="A35" s="31"/>
      <c r="B35" s="32"/>
      <c r="C35" s="33"/>
      <c r="D35" s="34"/>
      <c r="E35" s="35"/>
      <c r="F35" s="31"/>
      <c r="G35" s="281"/>
      <c r="H35" s="280"/>
      <c r="I35" s="279"/>
      <c r="J35" s="280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7" s="2" customFormat="1" ht="16.399999999999999" customHeight="1" x14ac:dyDescent="0.75">
      <c r="A36" s="41"/>
      <c r="B36" s="42"/>
      <c r="C36" s="43"/>
      <c r="D36" s="44"/>
      <c r="E36" s="45"/>
      <c r="F36" s="41"/>
      <c r="G36" s="281"/>
      <c r="H36" s="280"/>
      <c r="I36" s="279"/>
      <c r="J36" s="280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77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7" s="2" customFormat="1" ht="5.15" customHeight="1" x14ac:dyDescent="0.75">
      <c r="A37" s="137"/>
      <c r="B37" s="138"/>
      <c r="C37" s="139"/>
      <c r="D37" s="140"/>
      <c r="E37" s="141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6"/>
      <c r="Q37" s="136"/>
      <c r="R37" s="136"/>
      <c r="S37" s="136"/>
      <c r="T37" s="136"/>
      <c r="U37" s="136"/>
      <c r="V37" s="136"/>
      <c r="W37" s="136"/>
      <c r="X37" s="142"/>
      <c r="Y37" s="143"/>
      <c r="AA37" s="9"/>
      <c r="AB37" s="15"/>
      <c r="AC37" s="5"/>
      <c r="AD37" s="5"/>
      <c r="AE37" s="5"/>
      <c r="AF37" s="5"/>
      <c r="AG37" s="5"/>
      <c r="AH37" s="5"/>
      <c r="AI37" s="5"/>
      <c r="AJ37" s="5"/>
      <c r="AK37" s="14"/>
      <c r="AL37" s="5"/>
      <c r="AM37" s="14"/>
      <c r="AN37" s="4"/>
      <c r="AO37" s="5"/>
      <c r="AP37" s="5"/>
    </row>
    <row r="38" spans="1:47" s="13" customFormat="1" ht="16.149999999999999" customHeight="1" x14ac:dyDescent="0.75">
      <c r="A38" s="78"/>
      <c r="B38" s="83" t="s">
        <v>29</v>
      </c>
      <c r="C38" s="79"/>
      <c r="D38" s="79">
        <f>H38+O38</f>
        <v>0</v>
      </c>
      <c r="E38" s="80" t="s">
        <v>6</v>
      </c>
      <c r="F38" s="132" t="s">
        <v>11</v>
      </c>
      <c r="G38" s="132"/>
      <c r="H38" s="134">
        <f>COUNTIF($C$7:$C$36,"ช")</f>
        <v>0</v>
      </c>
      <c r="I38" s="133"/>
      <c r="J38" s="81" t="s">
        <v>8</v>
      </c>
      <c r="K38" s="132"/>
      <c r="L38" s="268" t="s">
        <v>7</v>
      </c>
      <c r="M38" s="268"/>
      <c r="N38" s="133"/>
      <c r="O38" s="79">
        <f>COUNTIF($C$7:$C$36,"ญ")</f>
        <v>0</v>
      </c>
      <c r="P38" s="78"/>
      <c r="Q38" s="81" t="s">
        <v>8</v>
      </c>
      <c r="X38" s="78"/>
      <c r="Y38" s="82"/>
    </row>
    <row r="39" spans="1:47" s="186" customFormat="1" ht="17.149999999999999" hidden="1" customHeight="1" x14ac:dyDescent="0.7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4"/>
      <c r="N39" s="184"/>
      <c r="O39" s="184"/>
      <c r="P39" s="184"/>
      <c r="Q39" s="184"/>
      <c r="R39" s="184"/>
      <c r="S39" s="184"/>
      <c r="T39" s="185"/>
      <c r="U39" s="185"/>
      <c r="V39" s="185"/>
      <c r="W39" s="185"/>
      <c r="X39" s="185"/>
      <c r="Y39" s="185"/>
      <c r="Z39" s="184"/>
    </row>
    <row r="40" spans="1:47" s="194" customFormat="1" ht="15" hidden="1" customHeight="1" x14ac:dyDescent="0.75">
      <c r="A40" s="184"/>
      <c r="B40" s="184"/>
      <c r="C40" s="192"/>
      <c r="D40" s="193" t="s">
        <v>23</v>
      </c>
      <c r="E40" s="193">
        <f>COUNTIF($F$7:$F$36,"แดง")</f>
        <v>0</v>
      </c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95"/>
    </row>
    <row r="41" spans="1:47" s="194" customFormat="1" ht="15" hidden="1" customHeight="1" x14ac:dyDescent="0.75">
      <c r="A41" s="184"/>
      <c r="B41" s="184"/>
      <c r="C41" s="192"/>
      <c r="D41" s="196" t="s">
        <v>24</v>
      </c>
      <c r="E41" s="193">
        <f>COUNTIF($F$7:$F$36,"เหลือง")</f>
        <v>0</v>
      </c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95"/>
    </row>
    <row r="42" spans="1:47" s="194" customFormat="1" ht="15" hidden="1" customHeight="1" x14ac:dyDescent="0.75">
      <c r="A42" s="184"/>
      <c r="B42" s="184"/>
      <c r="C42" s="192"/>
      <c r="D42" s="196" t="s">
        <v>25</v>
      </c>
      <c r="E42" s="193">
        <f>COUNTIF($F$7:$F$36,"น้ำเงิน")</f>
        <v>0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95"/>
    </row>
    <row r="43" spans="1:47" s="194" customFormat="1" ht="15" hidden="1" customHeight="1" x14ac:dyDescent="0.75">
      <c r="A43" s="184"/>
      <c r="B43" s="184"/>
      <c r="C43" s="192"/>
      <c r="D43" s="196" t="s">
        <v>26</v>
      </c>
      <c r="E43" s="193">
        <f>COUNTIF($F$7:$F$36,"ม่วง")</f>
        <v>0</v>
      </c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95"/>
    </row>
    <row r="44" spans="1:47" s="194" customFormat="1" ht="15" hidden="1" customHeight="1" x14ac:dyDescent="0.75">
      <c r="A44" s="184"/>
      <c r="B44" s="184"/>
      <c r="C44" s="192"/>
      <c r="D44" s="196" t="s">
        <v>27</v>
      </c>
      <c r="E44" s="193">
        <f>COUNTIF($F$7:$F$36,"ฟ้า")</f>
        <v>0</v>
      </c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95"/>
    </row>
    <row r="45" spans="1:47" s="194" customFormat="1" ht="15" hidden="1" customHeight="1" x14ac:dyDescent="0.75">
      <c r="A45" s="184"/>
      <c r="B45" s="184"/>
      <c r="C45" s="192"/>
      <c r="D45" s="196" t="s">
        <v>5</v>
      </c>
      <c r="E45" s="193">
        <f>SUM(E40:E44)</f>
        <v>0</v>
      </c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</row>
    <row r="46" spans="1:47" s="194" customFormat="1" ht="15" customHeight="1" x14ac:dyDescent="0.75">
      <c r="B46" s="197"/>
      <c r="C46" s="198"/>
      <c r="D46" s="199"/>
      <c r="E46" s="199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</row>
    <row r="47" spans="1:47" s="194" customFormat="1" ht="15" customHeight="1" x14ac:dyDescent="0.75">
      <c r="B47" s="197"/>
      <c r="C47" s="198"/>
      <c r="D47" s="199"/>
      <c r="E47" s="199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</row>
    <row r="48" spans="1:47" s="194" customFormat="1" ht="15" customHeight="1" x14ac:dyDescent="0.75">
      <c r="B48" s="197"/>
      <c r="C48" s="200"/>
      <c r="D48" s="201"/>
      <c r="E48" s="201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</row>
  </sheetData>
  <mergeCells count="71">
    <mergeCell ref="G36:H36"/>
    <mergeCell ref="I36:J36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2:H12"/>
    <mergeCell ref="I12:J12"/>
    <mergeCell ref="G13:H13"/>
    <mergeCell ref="I13:J13"/>
    <mergeCell ref="G14:H14"/>
    <mergeCell ref="I14:J14"/>
    <mergeCell ref="I11:J11"/>
    <mergeCell ref="G8:H8"/>
    <mergeCell ref="G9:H9"/>
    <mergeCell ref="G10:H10"/>
    <mergeCell ref="G11:H11"/>
    <mergeCell ref="L38:M38"/>
    <mergeCell ref="A3:E3"/>
    <mergeCell ref="W4:X4"/>
    <mergeCell ref="A5:A6"/>
    <mergeCell ref="B5:B6"/>
    <mergeCell ref="C5:C6"/>
    <mergeCell ref="D5:D6"/>
    <mergeCell ref="E5:E6"/>
    <mergeCell ref="F5:F6"/>
    <mergeCell ref="G5:H6"/>
    <mergeCell ref="G7:H7"/>
    <mergeCell ref="I5:J6"/>
    <mergeCell ref="I7:J7"/>
    <mergeCell ref="I8:J8"/>
    <mergeCell ref="I9:J9"/>
    <mergeCell ref="I10:J10"/>
  </mergeCells>
  <phoneticPr fontId="41" type="noConversion"/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9403-D86F-479B-AA64-A273E10116CF}">
  <sheetPr>
    <tabColor rgb="FFFF0000"/>
  </sheetPr>
  <dimension ref="A1:L57"/>
  <sheetViews>
    <sheetView tabSelected="1" zoomScale="95" zoomScaleNormal="95" workbookViewId="0">
      <selection activeCell="C12" sqref="C12:C13"/>
    </sheetView>
  </sheetViews>
  <sheetFormatPr defaultColWidth="9.09765625" defaultRowHeight="15" customHeight="1" x14ac:dyDescent="0.75"/>
  <cols>
    <col min="1" max="1" width="15.8984375" style="130" customWidth="1"/>
    <col min="2" max="2" width="36.59765625" style="205" customWidth="1"/>
    <col min="3" max="5" width="14.296875" style="130" customWidth="1"/>
    <col min="6" max="6" width="13.59765625" style="130" customWidth="1"/>
    <col min="7" max="7" width="18.59765625" style="130" customWidth="1"/>
    <col min="8" max="8" width="7.296875" style="130" customWidth="1"/>
    <col min="9" max="9" width="6" style="130" customWidth="1"/>
    <col min="10" max="11" width="9.09765625" style="130"/>
    <col min="12" max="12" width="35" style="130" customWidth="1"/>
    <col min="13" max="13" width="35.59765625" style="130" customWidth="1"/>
    <col min="14" max="16384" width="9.09765625" style="130"/>
  </cols>
  <sheetData>
    <row r="1" spans="1:12" ht="25.15" customHeight="1" thickBot="1" x14ac:dyDescent="0.8">
      <c r="A1" s="282" t="s">
        <v>66</v>
      </c>
      <c r="B1" s="282"/>
      <c r="C1" s="282"/>
      <c r="D1" s="283" t="str">
        <f>'3-1'!E1</f>
        <v xml:space="preserve">      ภาคเรียนที่ 2  ปีการศึกษา 2566</v>
      </c>
      <c r="E1" s="283"/>
      <c r="F1" s="283"/>
      <c r="G1" s="283"/>
      <c r="H1" s="283"/>
      <c r="I1" s="283"/>
    </row>
    <row r="2" spans="1:12" s="131" customFormat="1" ht="19.899999999999999" customHeight="1" x14ac:dyDescent="0.75">
      <c r="A2" s="284" t="s">
        <v>10</v>
      </c>
      <c r="B2" s="286" t="s">
        <v>19</v>
      </c>
      <c r="C2" s="288" t="s">
        <v>20</v>
      </c>
      <c r="D2" s="289"/>
      <c r="E2" s="284" t="s">
        <v>5</v>
      </c>
      <c r="F2" s="286" t="s">
        <v>22</v>
      </c>
      <c r="G2" s="290" t="s">
        <v>18</v>
      </c>
      <c r="H2" s="291"/>
      <c r="I2" s="292"/>
    </row>
    <row r="3" spans="1:12" s="131" customFormat="1" ht="19.899999999999999" customHeight="1" thickBot="1" x14ac:dyDescent="0.8">
      <c r="A3" s="285"/>
      <c r="B3" s="287"/>
      <c r="C3" s="227" t="s">
        <v>11</v>
      </c>
      <c r="D3" s="228" t="s">
        <v>12</v>
      </c>
      <c r="E3" s="285"/>
      <c r="F3" s="287"/>
      <c r="G3" s="293"/>
      <c r="H3" s="294"/>
      <c r="I3" s="295"/>
    </row>
    <row r="4" spans="1:12" s="129" customFormat="1" ht="16.149999999999999" customHeight="1" x14ac:dyDescent="0.75">
      <c r="A4" s="296" t="s">
        <v>34</v>
      </c>
      <c r="B4" s="232" t="s">
        <v>68</v>
      </c>
      <c r="C4" s="298">
        <f>'3-1'!I38</f>
        <v>13</v>
      </c>
      <c r="D4" s="300">
        <f>'3-1'!O38</f>
        <v>17</v>
      </c>
      <c r="E4" s="302">
        <f t="shared" ref="E4:E26" si="0">SUM(C4:D4)</f>
        <v>30</v>
      </c>
      <c r="F4" s="302">
        <v>336</v>
      </c>
      <c r="G4" s="304" t="s">
        <v>13</v>
      </c>
      <c r="H4" s="306">
        <f>'3-1'!E40+'3-2'!E46+'3-3'!E46+'3-4'!E46+'3-5'!E54+'3-6'!E54+'3-7'!E54+'3-8'!E54+'3-9'!E54+'3-10'!E54+'3-11'!E54+'3-12'!E40</f>
        <v>97</v>
      </c>
      <c r="I4" s="308" t="s">
        <v>6</v>
      </c>
    </row>
    <row r="5" spans="1:12" s="129" customFormat="1" ht="16.149999999999999" customHeight="1" x14ac:dyDescent="0.75">
      <c r="A5" s="297"/>
      <c r="B5" s="233" t="s">
        <v>948</v>
      </c>
      <c r="C5" s="299"/>
      <c r="D5" s="301"/>
      <c r="E5" s="303"/>
      <c r="F5" s="303"/>
      <c r="G5" s="305"/>
      <c r="H5" s="307"/>
      <c r="I5" s="309"/>
      <c r="K5" s="180"/>
    </row>
    <row r="6" spans="1:12" s="129" customFormat="1" ht="16.149999999999999" customHeight="1" x14ac:dyDescent="0.75">
      <c r="A6" s="314" t="s">
        <v>35</v>
      </c>
      <c r="B6" s="234" t="s">
        <v>949</v>
      </c>
      <c r="C6" s="315">
        <f>'3-2'!I44</f>
        <v>17</v>
      </c>
      <c r="D6" s="316">
        <f>'3-2'!O44</f>
        <v>19</v>
      </c>
      <c r="E6" s="310">
        <f t="shared" si="0"/>
        <v>36</v>
      </c>
      <c r="F6" s="310">
        <v>335</v>
      </c>
      <c r="G6" s="311" t="s">
        <v>14</v>
      </c>
      <c r="H6" s="312">
        <f>'3-1'!E41+'3-2'!E47+'3-3'!E47+'3-4'!E47+'3-5'!E55+'3-6'!E55+'3-7'!E55+'3-8'!E55+'3-9'!E55+'3-10'!E55+'3-11'!E54+'3-12'!E41</f>
        <v>96</v>
      </c>
      <c r="I6" s="313" t="s">
        <v>6</v>
      </c>
      <c r="J6" s="181"/>
      <c r="K6" s="181"/>
    </row>
    <row r="7" spans="1:12" s="129" customFormat="1" ht="16.149999999999999" customHeight="1" x14ac:dyDescent="0.75">
      <c r="A7" s="297"/>
      <c r="B7" s="233" t="s">
        <v>950</v>
      </c>
      <c r="C7" s="299"/>
      <c r="D7" s="301"/>
      <c r="E7" s="303"/>
      <c r="F7" s="303"/>
      <c r="G7" s="305"/>
      <c r="H7" s="307"/>
      <c r="I7" s="309"/>
      <c r="J7" s="181"/>
      <c r="K7" s="181"/>
    </row>
    <row r="8" spans="1:12" s="129" customFormat="1" ht="16.149999999999999" customHeight="1" x14ac:dyDescent="0.75">
      <c r="A8" s="314" t="s">
        <v>36</v>
      </c>
      <c r="B8" s="234" t="s">
        <v>951</v>
      </c>
      <c r="C8" s="315">
        <f>'3-3'!I44</f>
        <v>20</v>
      </c>
      <c r="D8" s="316">
        <f>'3-3'!O44</f>
        <v>15</v>
      </c>
      <c r="E8" s="310">
        <f t="shared" si="0"/>
        <v>35</v>
      </c>
      <c r="F8" s="310">
        <v>334</v>
      </c>
      <c r="G8" s="311" t="s">
        <v>15</v>
      </c>
      <c r="H8" s="312">
        <f>'3-1'!E42+'3-2'!E48+'3-3'!E48+'3-4'!E48+'3-5'!E56+'3-6'!E56+'3-7'!E56+'3-8'!E56+'3-9'!E56+'3-10'!E56+'3-11'!E55+'3-12'!E42</f>
        <v>94</v>
      </c>
      <c r="I8" s="313" t="s">
        <v>6</v>
      </c>
      <c r="J8" s="181"/>
    </row>
    <row r="9" spans="1:12" s="129" customFormat="1" ht="16.149999999999999" customHeight="1" x14ac:dyDescent="0.75">
      <c r="A9" s="297"/>
      <c r="B9" s="235" t="s">
        <v>952</v>
      </c>
      <c r="C9" s="299"/>
      <c r="D9" s="301"/>
      <c r="E9" s="303"/>
      <c r="F9" s="303"/>
      <c r="G9" s="305"/>
      <c r="H9" s="307"/>
      <c r="I9" s="309"/>
      <c r="J9" s="181"/>
    </row>
    <row r="10" spans="1:12" s="129" customFormat="1" ht="16.149999999999999" customHeight="1" x14ac:dyDescent="0.75">
      <c r="A10" s="314" t="s">
        <v>67</v>
      </c>
      <c r="B10" s="233" t="s">
        <v>953</v>
      </c>
      <c r="C10" s="315">
        <f>'3-4'!I44</f>
        <v>20</v>
      </c>
      <c r="D10" s="316">
        <f>'3-4'!O44</f>
        <v>15</v>
      </c>
      <c r="E10" s="310">
        <f t="shared" si="0"/>
        <v>35</v>
      </c>
      <c r="F10" s="310">
        <v>333</v>
      </c>
      <c r="G10" s="311" t="s">
        <v>16</v>
      </c>
      <c r="H10" s="312">
        <f>'3-1'!E43+'3-2'!E49+'3-3'!E49+'3-4'!E49+'3-5'!E57+'3-6'!E57+'3-7'!E57+'3-8'!E57+'3-9'!E57+'3-10'!E57+'3-11'!E56+'3-12'!E43</f>
        <v>93</v>
      </c>
      <c r="I10" s="313" t="s">
        <v>6</v>
      </c>
    </row>
    <row r="11" spans="1:12" s="129" customFormat="1" ht="16.149999999999999" customHeight="1" x14ac:dyDescent="0.75">
      <c r="A11" s="297"/>
      <c r="B11" s="235" t="s">
        <v>954</v>
      </c>
      <c r="C11" s="299"/>
      <c r="D11" s="301"/>
      <c r="E11" s="303"/>
      <c r="F11" s="303"/>
      <c r="G11" s="305"/>
      <c r="H11" s="307"/>
      <c r="I11" s="309"/>
    </row>
    <row r="12" spans="1:12" s="129" customFormat="1" ht="16.149999999999999" customHeight="1" x14ac:dyDescent="0.75">
      <c r="A12" s="314" t="s">
        <v>37</v>
      </c>
      <c r="B12" s="234" t="s">
        <v>955</v>
      </c>
      <c r="C12" s="315">
        <f>'3-5'!I52</f>
        <v>21</v>
      </c>
      <c r="D12" s="316">
        <f>'3-5'!O52</f>
        <v>23</v>
      </c>
      <c r="E12" s="310">
        <f t="shared" si="0"/>
        <v>44</v>
      </c>
      <c r="F12" s="310">
        <v>332</v>
      </c>
      <c r="G12" s="311" t="s">
        <v>17</v>
      </c>
      <c r="H12" s="312">
        <f>'3-1'!E44+'3-2'!E50+'3-3'!E50+'3-4'!E50+'3-5'!E58+'3-6'!E58+'3-7'!E58+'3-8'!E58+'3-9'!E58+'3-10'!E58+'3-11'!E58+'3-12'!E44</f>
        <v>94</v>
      </c>
      <c r="I12" s="313" t="s">
        <v>6</v>
      </c>
      <c r="L12" s="128"/>
    </row>
    <row r="13" spans="1:12" s="129" customFormat="1" ht="16.149999999999999" customHeight="1" thickBot="1" x14ac:dyDescent="0.8">
      <c r="A13" s="297"/>
      <c r="B13" s="236" t="s">
        <v>75</v>
      </c>
      <c r="C13" s="299"/>
      <c r="D13" s="301"/>
      <c r="E13" s="303"/>
      <c r="F13" s="303"/>
      <c r="G13" s="305"/>
      <c r="H13" s="307"/>
      <c r="I13" s="309"/>
    </row>
    <row r="14" spans="1:12" s="129" customFormat="1" ht="16.149999999999999" customHeight="1" x14ac:dyDescent="0.75">
      <c r="A14" s="314" t="s">
        <v>38</v>
      </c>
      <c r="B14" s="237" t="s">
        <v>985</v>
      </c>
      <c r="C14" s="315">
        <f>'3-6'!I52</f>
        <v>22</v>
      </c>
      <c r="D14" s="316">
        <f>'3-6'!O52</f>
        <v>22</v>
      </c>
      <c r="E14" s="310">
        <f t="shared" si="0"/>
        <v>44</v>
      </c>
      <c r="F14" s="310">
        <v>321</v>
      </c>
      <c r="G14" s="311" t="s">
        <v>5</v>
      </c>
      <c r="H14" s="318">
        <f>SUM(H4:H12)</f>
        <v>474</v>
      </c>
      <c r="I14" s="320" t="s">
        <v>6</v>
      </c>
      <c r="K14" s="181"/>
    </row>
    <row r="15" spans="1:12" s="129" customFormat="1" ht="16.149999999999999" customHeight="1" thickBot="1" x14ac:dyDescent="0.8">
      <c r="A15" s="297"/>
      <c r="B15" s="235" t="s">
        <v>956</v>
      </c>
      <c r="C15" s="299"/>
      <c r="D15" s="301"/>
      <c r="E15" s="303"/>
      <c r="F15" s="303"/>
      <c r="G15" s="317"/>
      <c r="H15" s="319"/>
      <c r="I15" s="321"/>
    </row>
    <row r="16" spans="1:12" s="129" customFormat="1" ht="16.149999999999999" customHeight="1" x14ac:dyDescent="0.75">
      <c r="A16" s="314" t="s">
        <v>39</v>
      </c>
      <c r="B16" s="237" t="s">
        <v>957</v>
      </c>
      <c r="C16" s="315">
        <f>'3-7'!I52</f>
        <v>19</v>
      </c>
      <c r="D16" s="316">
        <f>'3-7'!O52</f>
        <v>25</v>
      </c>
      <c r="E16" s="310">
        <f t="shared" si="0"/>
        <v>44</v>
      </c>
      <c r="F16" s="310">
        <v>322</v>
      </c>
      <c r="G16" s="325" t="s">
        <v>45</v>
      </c>
      <c r="H16" s="326"/>
      <c r="I16" s="327"/>
      <c r="K16" s="180"/>
    </row>
    <row r="17" spans="1:11" s="129" customFormat="1" ht="16.149999999999999" customHeight="1" x14ac:dyDescent="0.75">
      <c r="A17" s="297"/>
      <c r="B17" s="235" t="s">
        <v>958</v>
      </c>
      <c r="C17" s="299"/>
      <c r="D17" s="301"/>
      <c r="E17" s="303"/>
      <c r="F17" s="303"/>
      <c r="G17" s="328"/>
      <c r="H17" s="329"/>
      <c r="I17" s="330"/>
    </row>
    <row r="18" spans="1:11" s="129" customFormat="1" ht="16.149999999999999" customHeight="1" x14ac:dyDescent="0.75">
      <c r="A18" s="314" t="s">
        <v>40</v>
      </c>
      <c r="B18" s="234" t="s">
        <v>69</v>
      </c>
      <c r="C18" s="315">
        <f>'3-8'!I52</f>
        <v>18</v>
      </c>
      <c r="D18" s="316">
        <f>'3-8'!O52</f>
        <v>26</v>
      </c>
      <c r="E18" s="310">
        <f t="shared" ref="E18" si="1">SUM(C18:D18)</f>
        <v>44</v>
      </c>
      <c r="F18" s="310">
        <v>323</v>
      </c>
      <c r="G18" s="322" t="s">
        <v>70</v>
      </c>
      <c r="H18" s="323"/>
      <c r="I18" s="324"/>
      <c r="J18" s="181"/>
      <c r="K18" s="182"/>
    </row>
    <row r="19" spans="1:11" s="129" customFormat="1" ht="16.149999999999999" customHeight="1" x14ac:dyDescent="0.75">
      <c r="A19" s="297"/>
      <c r="B19" s="233" t="s">
        <v>986</v>
      </c>
      <c r="C19" s="299"/>
      <c r="D19" s="301"/>
      <c r="E19" s="303"/>
      <c r="F19" s="303"/>
      <c r="G19" s="322"/>
      <c r="H19" s="323"/>
      <c r="I19" s="324"/>
      <c r="J19" s="181"/>
      <c r="K19" s="182"/>
    </row>
    <row r="20" spans="1:11" s="129" customFormat="1" ht="16.149999999999999" customHeight="1" x14ac:dyDescent="0.75">
      <c r="A20" s="314" t="s">
        <v>41</v>
      </c>
      <c r="B20" s="234" t="s">
        <v>959</v>
      </c>
      <c r="C20" s="315">
        <f>'3-9'!I52</f>
        <v>23</v>
      </c>
      <c r="D20" s="316">
        <f>'3-9'!O52</f>
        <v>21</v>
      </c>
      <c r="E20" s="310">
        <f t="shared" ref="E20" si="2">SUM(C20:D20)</f>
        <v>44</v>
      </c>
      <c r="F20" s="310">
        <v>324</v>
      </c>
      <c r="G20" s="331" t="s">
        <v>64</v>
      </c>
      <c r="H20" s="332"/>
      <c r="I20" s="333"/>
      <c r="J20" s="181"/>
    </row>
    <row r="21" spans="1:11" s="129" customFormat="1" ht="16.149999999999999" customHeight="1" x14ac:dyDescent="0.75">
      <c r="A21" s="297"/>
      <c r="B21" s="235" t="s">
        <v>960</v>
      </c>
      <c r="C21" s="299"/>
      <c r="D21" s="301"/>
      <c r="E21" s="303"/>
      <c r="F21" s="303"/>
      <c r="G21" s="331"/>
      <c r="H21" s="332"/>
      <c r="I21" s="333"/>
      <c r="J21" s="181"/>
    </row>
    <row r="22" spans="1:11" s="129" customFormat="1" ht="16.149999999999999" customHeight="1" x14ac:dyDescent="0.75">
      <c r="A22" s="314" t="s">
        <v>42</v>
      </c>
      <c r="B22" s="233" t="s">
        <v>961</v>
      </c>
      <c r="C22" s="315">
        <f>'3-10'!I52</f>
        <v>18</v>
      </c>
      <c r="D22" s="316">
        <f>'3-10'!O52</f>
        <v>26</v>
      </c>
      <c r="E22" s="310">
        <f>SUM(C22:D22)</f>
        <v>44</v>
      </c>
      <c r="F22" s="310">
        <v>325</v>
      </c>
      <c r="G22" s="331" t="s">
        <v>71</v>
      </c>
      <c r="H22" s="332"/>
      <c r="I22" s="333"/>
    </row>
    <row r="23" spans="1:11" s="129" customFormat="1" ht="16.149999999999999" customHeight="1" thickBot="1" x14ac:dyDescent="0.8">
      <c r="A23" s="297"/>
      <c r="B23" s="233" t="s">
        <v>962</v>
      </c>
      <c r="C23" s="299"/>
      <c r="D23" s="301"/>
      <c r="E23" s="303"/>
      <c r="F23" s="303"/>
      <c r="G23" s="334"/>
      <c r="H23" s="335"/>
      <c r="I23" s="321"/>
    </row>
    <row r="24" spans="1:11" s="129" customFormat="1" ht="16.149999999999999" customHeight="1" x14ac:dyDescent="0.75">
      <c r="A24" s="314" t="s">
        <v>43</v>
      </c>
      <c r="B24" s="234" t="s">
        <v>963</v>
      </c>
      <c r="C24" s="315">
        <f>'3-11'!I52</f>
        <v>20</v>
      </c>
      <c r="D24" s="316">
        <f>'3-11'!O52</f>
        <v>24</v>
      </c>
      <c r="E24" s="310">
        <f t="shared" ref="E24" si="3">SUM(C24:D24)</f>
        <v>44</v>
      </c>
      <c r="F24" s="310">
        <v>331</v>
      </c>
      <c r="G24" s="339"/>
      <c r="H24" s="340"/>
      <c r="I24" s="341"/>
    </row>
    <row r="25" spans="1:11" s="129" customFormat="1" ht="16.149999999999999" customHeight="1" x14ac:dyDescent="0.75">
      <c r="A25" s="297"/>
      <c r="B25" s="235" t="s">
        <v>964</v>
      </c>
      <c r="C25" s="299"/>
      <c r="D25" s="301"/>
      <c r="E25" s="303"/>
      <c r="F25" s="303"/>
      <c r="G25" s="342"/>
      <c r="H25" s="343"/>
      <c r="I25" s="344"/>
    </row>
    <row r="26" spans="1:11" s="129" customFormat="1" ht="16.149999999999999" customHeight="1" x14ac:dyDescent="0.75">
      <c r="A26" s="314" t="s">
        <v>44</v>
      </c>
      <c r="B26" s="237" t="s">
        <v>965</v>
      </c>
      <c r="C26" s="315">
        <f>'3-12'!I38</f>
        <v>12</v>
      </c>
      <c r="D26" s="316">
        <f>'3-12'!O38</f>
        <v>18</v>
      </c>
      <c r="E26" s="310">
        <f t="shared" si="0"/>
        <v>30</v>
      </c>
      <c r="F26" s="310">
        <v>523</v>
      </c>
      <c r="G26" s="336" t="s">
        <v>28</v>
      </c>
      <c r="H26" s="337"/>
      <c r="I26" s="338"/>
    </row>
    <row r="27" spans="1:11" s="129" customFormat="1" ht="16.149999999999999" customHeight="1" thickBot="1" x14ac:dyDescent="0.8">
      <c r="A27" s="345"/>
      <c r="B27" s="236" t="s">
        <v>75</v>
      </c>
      <c r="C27" s="346"/>
      <c r="D27" s="347"/>
      <c r="E27" s="348"/>
      <c r="F27" s="348"/>
      <c r="G27" s="336"/>
      <c r="H27" s="337"/>
      <c r="I27" s="338"/>
    </row>
    <row r="28" spans="1:11" s="129" customFormat="1" ht="16.149999999999999" customHeight="1" x14ac:dyDescent="0.75">
      <c r="A28" s="363" t="s">
        <v>74</v>
      </c>
      <c r="B28" s="238" t="s">
        <v>72</v>
      </c>
      <c r="C28" s="365">
        <f>'3-13'!H38</f>
        <v>0</v>
      </c>
      <c r="D28" s="349">
        <f>'3-13'!O38</f>
        <v>0</v>
      </c>
      <c r="E28" s="351">
        <f>SUM(C28:D28)</f>
        <v>0</v>
      </c>
      <c r="F28" s="353"/>
      <c r="G28" s="355">
        <v>45007</v>
      </c>
      <c r="H28" s="356"/>
      <c r="I28" s="357"/>
    </row>
    <row r="29" spans="1:11" s="129" customFormat="1" ht="16.149999999999999" customHeight="1" thickBot="1" x14ac:dyDescent="0.8">
      <c r="A29" s="364"/>
      <c r="B29" s="236" t="s">
        <v>75</v>
      </c>
      <c r="C29" s="366"/>
      <c r="D29" s="350"/>
      <c r="E29" s="352"/>
      <c r="F29" s="354"/>
      <c r="G29" s="355"/>
      <c r="H29" s="356"/>
      <c r="I29" s="357"/>
    </row>
    <row r="30" spans="1:11" s="131" customFormat="1" ht="27.65" customHeight="1" thickBot="1" x14ac:dyDescent="0.6">
      <c r="A30" s="358" t="s">
        <v>21</v>
      </c>
      <c r="B30" s="359"/>
      <c r="C30" s="207">
        <f>SUM(C4:C27)</f>
        <v>223</v>
      </c>
      <c r="D30" s="229">
        <f>SUM(D4:D27)</f>
        <v>251</v>
      </c>
      <c r="E30" s="203">
        <f>SUM(E4:E28)</f>
        <v>474</v>
      </c>
      <c r="F30" s="230"/>
      <c r="G30" s="360"/>
      <c r="H30" s="361"/>
      <c r="I30" s="362"/>
    </row>
    <row r="31" spans="1:11" s="131" customFormat="1" ht="21" customHeight="1" x14ac:dyDescent="0.75">
      <c r="B31" s="204"/>
    </row>
    <row r="32" spans="1:11" s="131" customFormat="1" ht="40" hidden="1" customHeight="1" x14ac:dyDescent="0.75">
      <c r="A32" s="130" t="str">
        <f>A4</f>
        <v>ม.3/1</v>
      </c>
      <c r="B32" s="205"/>
      <c r="C32" s="130">
        <f>C4</f>
        <v>13</v>
      </c>
      <c r="D32" s="130">
        <f>D4</f>
        <v>17</v>
      </c>
      <c r="E32" s="130">
        <f>E4</f>
        <v>30</v>
      </c>
      <c r="F32" s="130">
        <f>F4</f>
        <v>336</v>
      </c>
    </row>
    <row r="33" spans="1:6" ht="30.5" hidden="1" x14ac:dyDescent="0.75">
      <c r="A33" s="130" t="str">
        <f>A6</f>
        <v>ม.3/2</v>
      </c>
      <c r="C33" s="130">
        <f>C6</f>
        <v>17</v>
      </c>
      <c r="D33" s="130">
        <f>D6</f>
        <v>19</v>
      </c>
      <c r="E33" s="130">
        <f>E6</f>
        <v>36</v>
      </c>
      <c r="F33" s="130">
        <f>F6</f>
        <v>335</v>
      </c>
    </row>
    <row r="34" spans="1:6" ht="30.5" hidden="1" x14ac:dyDescent="0.75">
      <c r="A34" s="130" t="str">
        <f>A8</f>
        <v>ม.3/3</v>
      </c>
      <c r="C34" s="130">
        <f>C8</f>
        <v>20</v>
      </c>
      <c r="D34" s="130">
        <f>D8</f>
        <v>15</v>
      </c>
      <c r="E34" s="130">
        <f>E8</f>
        <v>35</v>
      </c>
      <c r="F34" s="130">
        <f>F8</f>
        <v>334</v>
      </c>
    </row>
    <row r="35" spans="1:6" ht="30.5" hidden="1" x14ac:dyDescent="0.75">
      <c r="A35" s="130" t="str">
        <f>A10</f>
        <v>ม.3/4</v>
      </c>
      <c r="B35" s="206"/>
      <c r="C35" s="130">
        <f>C10</f>
        <v>20</v>
      </c>
      <c r="D35" s="130">
        <f>D10</f>
        <v>15</v>
      </c>
      <c r="E35" s="130">
        <f>E10</f>
        <v>35</v>
      </c>
      <c r="F35" s="130">
        <f>F10</f>
        <v>333</v>
      </c>
    </row>
    <row r="36" spans="1:6" ht="30.5" hidden="1" x14ac:dyDescent="0.75">
      <c r="A36" s="130" t="str">
        <f>A12</f>
        <v>ม.3/5</v>
      </c>
      <c r="B36" s="206"/>
      <c r="C36" s="130">
        <f>C12</f>
        <v>21</v>
      </c>
      <c r="D36" s="130">
        <f>D12</f>
        <v>23</v>
      </c>
      <c r="E36" s="130">
        <f>E12</f>
        <v>44</v>
      </c>
      <c r="F36" s="130">
        <f>F12</f>
        <v>332</v>
      </c>
    </row>
    <row r="37" spans="1:6" ht="30.5" hidden="1" x14ac:dyDescent="0.75">
      <c r="A37" s="130" t="str">
        <f>A14</f>
        <v>ม.3/6</v>
      </c>
      <c r="B37" s="206"/>
      <c r="C37" s="130">
        <f>C14</f>
        <v>22</v>
      </c>
      <c r="D37" s="130">
        <f>D14</f>
        <v>22</v>
      </c>
      <c r="E37" s="130">
        <f>E14</f>
        <v>44</v>
      </c>
      <c r="F37" s="130">
        <f>F14</f>
        <v>321</v>
      </c>
    </row>
    <row r="38" spans="1:6" ht="30.5" hidden="1" x14ac:dyDescent="0.75">
      <c r="A38" s="130" t="str">
        <f>A16</f>
        <v>ม.3/7</v>
      </c>
      <c r="B38" s="206"/>
      <c r="C38" s="130">
        <f>C16</f>
        <v>19</v>
      </c>
      <c r="D38" s="130">
        <f>D16</f>
        <v>25</v>
      </c>
      <c r="E38" s="130">
        <f>E16</f>
        <v>44</v>
      </c>
      <c r="F38" s="130">
        <f>F16</f>
        <v>322</v>
      </c>
    </row>
    <row r="39" spans="1:6" ht="30.5" hidden="1" x14ac:dyDescent="0.75">
      <c r="A39" s="130" t="str">
        <f>A18</f>
        <v>ม.3/8</v>
      </c>
      <c r="B39" s="206"/>
      <c r="C39" s="130">
        <f>C18</f>
        <v>18</v>
      </c>
      <c r="D39" s="130">
        <f>D18</f>
        <v>26</v>
      </c>
      <c r="E39" s="130">
        <f>E18</f>
        <v>44</v>
      </c>
      <c r="F39" s="130">
        <f>F18</f>
        <v>323</v>
      </c>
    </row>
    <row r="40" spans="1:6" ht="30.5" hidden="1" x14ac:dyDescent="0.75">
      <c r="A40" s="130" t="str">
        <f>A20</f>
        <v>ม.3/9</v>
      </c>
      <c r="B40" s="206"/>
      <c r="C40" s="130">
        <f>C20</f>
        <v>23</v>
      </c>
      <c r="D40" s="130">
        <f>D20</f>
        <v>21</v>
      </c>
      <c r="E40" s="130">
        <f>E20</f>
        <v>44</v>
      </c>
      <c r="F40" s="130">
        <f>F20</f>
        <v>324</v>
      </c>
    </row>
    <row r="41" spans="1:6" ht="30.5" hidden="1" x14ac:dyDescent="0.75">
      <c r="A41" s="130" t="str">
        <f>A22</f>
        <v>ม.3/10</v>
      </c>
      <c r="B41" s="206"/>
      <c r="C41" s="130">
        <f>C22</f>
        <v>18</v>
      </c>
      <c r="D41" s="130">
        <f>D22</f>
        <v>26</v>
      </c>
      <c r="E41" s="130">
        <f>E22</f>
        <v>44</v>
      </c>
      <c r="F41" s="130">
        <f>F22</f>
        <v>325</v>
      </c>
    </row>
    <row r="42" spans="1:6" ht="30.5" hidden="1" x14ac:dyDescent="0.75">
      <c r="A42" s="130" t="str">
        <f>A24</f>
        <v>ม.3/11</v>
      </c>
      <c r="B42" s="206"/>
      <c r="C42" s="130">
        <f>C24</f>
        <v>20</v>
      </c>
      <c r="D42" s="130">
        <f>D24</f>
        <v>24</v>
      </c>
      <c r="E42" s="130">
        <f>E24</f>
        <v>44</v>
      </c>
      <c r="F42" s="130">
        <f>F24</f>
        <v>331</v>
      </c>
    </row>
    <row r="43" spans="1:6" ht="30.5" hidden="1" x14ac:dyDescent="0.75">
      <c r="A43" s="130" t="str">
        <f>A26</f>
        <v>ม.3/12</v>
      </c>
      <c r="C43" s="130">
        <f>C26</f>
        <v>12</v>
      </c>
      <c r="D43" s="130">
        <f>D26</f>
        <v>18</v>
      </c>
      <c r="E43" s="130">
        <f>E26</f>
        <v>30</v>
      </c>
      <c r="F43" s="130">
        <f>F26</f>
        <v>523</v>
      </c>
    </row>
    <row r="44" spans="1:6" ht="36" hidden="1" customHeight="1" x14ac:dyDescent="0.75">
      <c r="A44" s="130" t="str">
        <f>A28</f>
        <v>ม.3/13</v>
      </c>
      <c r="C44" s="130">
        <f>C28</f>
        <v>0</v>
      </c>
      <c r="D44" s="130">
        <f>D28</f>
        <v>0</v>
      </c>
      <c r="E44" s="130">
        <f>E28</f>
        <v>0</v>
      </c>
      <c r="F44" s="205" t="s">
        <v>72</v>
      </c>
    </row>
    <row r="45" spans="1:6" ht="36" hidden="1" customHeight="1" x14ac:dyDescent="0.75">
      <c r="A45" s="130" t="str">
        <f>A30</f>
        <v>รวมทั้งหมด</v>
      </c>
      <c r="C45" s="130">
        <f>C30</f>
        <v>223</v>
      </c>
      <c r="D45" s="130">
        <f>D30</f>
        <v>251</v>
      </c>
      <c r="E45" s="130">
        <f>E30</f>
        <v>474</v>
      </c>
    </row>
    <row r="46" spans="1:6" ht="36" hidden="1" customHeight="1" x14ac:dyDescent="0.75"/>
    <row r="47" spans="1:6" ht="36" customHeight="1" x14ac:dyDescent="0.75"/>
    <row r="48" spans="1:6" ht="36" customHeight="1" x14ac:dyDescent="0.75"/>
    <row r="49" ht="36" customHeight="1" x14ac:dyDescent="0.75"/>
    <row r="50" ht="36" customHeight="1" x14ac:dyDescent="0.75"/>
    <row r="51" ht="36" customHeight="1" x14ac:dyDescent="0.75"/>
    <row r="52" ht="36" customHeight="1" x14ac:dyDescent="0.75"/>
    <row r="53" ht="36" customHeight="1" x14ac:dyDescent="0.75"/>
    <row r="54" ht="36" customHeight="1" x14ac:dyDescent="0.75"/>
    <row r="55" ht="36" customHeight="1" x14ac:dyDescent="0.75"/>
    <row r="56" ht="36" customHeight="1" x14ac:dyDescent="0.75"/>
    <row r="57" ht="36" customHeight="1" x14ac:dyDescent="0.75"/>
  </sheetData>
  <mergeCells count="100">
    <mergeCell ref="D28:D29"/>
    <mergeCell ref="E28:E29"/>
    <mergeCell ref="F28:F29"/>
    <mergeCell ref="G28:I29"/>
    <mergeCell ref="A30:B30"/>
    <mergeCell ref="G30:I30"/>
    <mergeCell ref="A28:A29"/>
    <mergeCell ref="C28:C29"/>
    <mergeCell ref="G26:I27"/>
    <mergeCell ref="A24:A25"/>
    <mergeCell ref="C24:C25"/>
    <mergeCell ref="D24:D25"/>
    <mergeCell ref="E24:E25"/>
    <mergeCell ref="F24:F25"/>
    <mergeCell ref="G24:I25"/>
    <mergeCell ref="A26:A27"/>
    <mergeCell ref="C26:C27"/>
    <mergeCell ref="D26:D27"/>
    <mergeCell ref="E26:E27"/>
    <mergeCell ref="F26:F27"/>
    <mergeCell ref="G22:I23"/>
    <mergeCell ref="A20:A21"/>
    <mergeCell ref="C20:C21"/>
    <mergeCell ref="D20:D21"/>
    <mergeCell ref="E20:E21"/>
    <mergeCell ref="F20:F21"/>
    <mergeCell ref="G20:I21"/>
    <mergeCell ref="A22:A23"/>
    <mergeCell ref="C22:C23"/>
    <mergeCell ref="D22:D23"/>
    <mergeCell ref="E22:E23"/>
    <mergeCell ref="F22:F23"/>
    <mergeCell ref="G18:I19"/>
    <mergeCell ref="A16:A17"/>
    <mergeCell ref="C16:C17"/>
    <mergeCell ref="D16:D17"/>
    <mergeCell ref="E16:E17"/>
    <mergeCell ref="F16:F17"/>
    <mergeCell ref="G16:I17"/>
    <mergeCell ref="A18:A19"/>
    <mergeCell ref="C18:C19"/>
    <mergeCell ref="D18:D19"/>
    <mergeCell ref="E18:E19"/>
    <mergeCell ref="F18:F19"/>
    <mergeCell ref="H12:H13"/>
    <mergeCell ref="I12:I13"/>
    <mergeCell ref="A14:A15"/>
    <mergeCell ref="C14:C15"/>
    <mergeCell ref="D14:D15"/>
    <mergeCell ref="E14:E15"/>
    <mergeCell ref="F14:F15"/>
    <mergeCell ref="G14:G15"/>
    <mergeCell ref="H14:H15"/>
    <mergeCell ref="I14:I15"/>
    <mergeCell ref="A12:A13"/>
    <mergeCell ref="C12:C13"/>
    <mergeCell ref="D12:D13"/>
    <mergeCell ref="E12:E13"/>
    <mergeCell ref="F12:F13"/>
    <mergeCell ref="G12:G13"/>
    <mergeCell ref="H8:H9"/>
    <mergeCell ref="I8:I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F8:F9"/>
    <mergeCell ref="A6:A7"/>
    <mergeCell ref="C6:C7"/>
    <mergeCell ref="D6:D7"/>
    <mergeCell ref="E6:E7"/>
    <mergeCell ref="A8:A9"/>
    <mergeCell ref="C8:C9"/>
    <mergeCell ref="D8:D9"/>
    <mergeCell ref="E8:E9"/>
    <mergeCell ref="G4:G5"/>
    <mergeCell ref="H4:H5"/>
    <mergeCell ref="I4:I5"/>
    <mergeCell ref="F6:F7"/>
    <mergeCell ref="G6:G7"/>
    <mergeCell ref="H6:H7"/>
    <mergeCell ref="I6:I7"/>
    <mergeCell ref="A4:A5"/>
    <mergeCell ref="C4:C5"/>
    <mergeCell ref="D4:D5"/>
    <mergeCell ref="E4:E5"/>
    <mergeCell ref="F4:F5"/>
    <mergeCell ref="A1:C1"/>
    <mergeCell ref="D1:I1"/>
    <mergeCell ref="A2:A3"/>
    <mergeCell ref="B2:B3"/>
    <mergeCell ref="C2:D2"/>
    <mergeCell ref="E2:E3"/>
    <mergeCell ref="F2:F3"/>
    <mergeCell ref="G2:I3"/>
  </mergeCells>
  <printOptions horizontalCentered="1" verticalCentered="1"/>
  <pageMargins left="0.78740157480314965" right="0.15748031496062992" top="0.19685039370078741" bottom="0.19685039370078741" header="0.23622047244094491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6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6" customFormat="1" ht="18" customHeight="1" x14ac:dyDescent="0.75">
      <c r="A1" s="17"/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G1" s="17"/>
      <c r="H1" s="17"/>
      <c r="I1" s="17"/>
      <c r="J1" s="17"/>
      <c r="K1" s="17"/>
      <c r="L1" s="17"/>
      <c r="M1" s="17" t="s">
        <v>30</v>
      </c>
      <c r="N1" s="17"/>
      <c r="O1" s="17"/>
      <c r="P1" s="17"/>
      <c r="Q1" s="17"/>
      <c r="R1" s="17" t="str">
        <f>'ยอด ม.3'!B6</f>
        <v>นางสาวสุพรทิพย์  สมหวัง</v>
      </c>
      <c r="T1" s="17"/>
      <c r="U1" s="17"/>
      <c r="V1" s="17"/>
      <c r="W1" s="17"/>
      <c r="X1" s="17"/>
      <c r="Y1" s="17"/>
    </row>
    <row r="2" spans="1:42" s="16" customFormat="1" ht="18" customHeight="1" x14ac:dyDescent="0.75">
      <c r="B2" s="97" t="s">
        <v>46</v>
      </c>
      <c r="C2" s="94"/>
      <c r="D2" s="95"/>
      <c r="E2" s="96" t="s">
        <v>52</v>
      </c>
      <c r="M2" s="16" t="s">
        <v>47</v>
      </c>
      <c r="R2" s="17" t="str">
        <f>'ยอด ม.3'!B7</f>
        <v>นายเกียรติศักดิ์  มีเศษ</v>
      </c>
    </row>
    <row r="3" spans="1:42" s="18" customFormat="1" ht="17.25" customHeight="1" x14ac:dyDescent="0.75">
      <c r="A3" s="20" t="s">
        <v>31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  <c r="Y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ม.3'!F6</f>
        <v>335</v>
      </c>
      <c r="X4" s="252"/>
      <c r="Y4" s="16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04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1"/>
    </row>
    <row r="7" spans="1:42" s="2" customFormat="1" ht="15.75" customHeight="1" x14ac:dyDescent="0.75">
      <c r="A7" s="21">
        <v>1</v>
      </c>
      <c r="B7" s="22">
        <v>42136</v>
      </c>
      <c r="C7" s="23" t="s">
        <v>76</v>
      </c>
      <c r="D7" s="24" t="s">
        <v>138</v>
      </c>
      <c r="E7" s="25" t="s">
        <v>139</v>
      </c>
      <c r="F7" s="26" t="s">
        <v>13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42137</v>
      </c>
      <c r="C8" s="33" t="s">
        <v>76</v>
      </c>
      <c r="D8" s="34" t="s">
        <v>140</v>
      </c>
      <c r="E8" s="35" t="s">
        <v>141</v>
      </c>
      <c r="F8" s="31" t="s">
        <v>14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42138</v>
      </c>
      <c r="C9" s="33" t="s">
        <v>76</v>
      </c>
      <c r="D9" s="34" t="s">
        <v>142</v>
      </c>
      <c r="E9" s="35" t="s">
        <v>143</v>
      </c>
      <c r="F9" s="31" t="s">
        <v>15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42139</v>
      </c>
      <c r="C10" s="33" t="s">
        <v>76</v>
      </c>
      <c r="D10" s="34" t="s">
        <v>144</v>
      </c>
      <c r="E10" s="35" t="s">
        <v>145</v>
      </c>
      <c r="F10" s="31" t="s">
        <v>16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42140</v>
      </c>
      <c r="C11" s="43" t="s">
        <v>76</v>
      </c>
      <c r="D11" s="44" t="s">
        <v>146</v>
      </c>
      <c r="E11" s="45" t="s">
        <v>147</v>
      </c>
      <c r="F11" s="41" t="s">
        <v>17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22">
        <v>42141</v>
      </c>
      <c r="C12" s="23" t="s">
        <v>76</v>
      </c>
      <c r="D12" s="24" t="s">
        <v>148</v>
      </c>
      <c r="E12" s="25" t="s">
        <v>149</v>
      </c>
      <c r="F12" s="26" t="s">
        <v>13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42142</v>
      </c>
      <c r="C13" s="33" t="s">
        <v>76</v>
      </c>
      <c r="D13" s="34" t="s">
        <v>150</v>
      </c>
      <c r="E13" s="35" t="s">
        <v>151</v>
      </c>
      <c r="F13" s="31" t="s">
        <v>14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42143</v>
      </c>
      <c r="C14" s="33" t="s">
        <v>76</v>
      </c>
      <c r="D14" s="34" t="s">
        <v>152</v>
      </c>
      <c r="E14" s="35" t="s">
        <v>153</v>
      </c>
      <c r="F14" s="31" t="s">
        <v>15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42144</v>
      </c>
      <c r="C15" s="33" t="s">
        <v>76</v>
      </c>
      <c r="D15" s="34" t="s">
        <v>154</v>
      </c>
      <c r="E15" s="35" t="s">
        <v>155</v>
      </c>
      <c r="F15" s="31" t="s">
        <v>16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42145</v>
      </c>
      <c r="C16" s="43" t="s">
        <v>76</v>
      </c>
      <c r="D16" s="44" t="s">
        <v>156</v>
      </c>
      <c r="E16" s="45" t="s">
        <v>157</v>
      </c>
      <c r="F16" s="41" t="s">
        <v>17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22">
        <v>42146</v>
      </c>
      <c r="C17" s="23" t="s">
        <v>76</v>
      </c>
      <c r="D17" s="24" t="s">
        <v>158</v>
      </c>
      <c r="E17" s="25" t="s">
        <v>159</v>
      </c>
      <c r="F17" s="26" t="s">
        <v>13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42147</v>
      </c>
      <c r="C18" s="52" t="s">
        <v>76</v>
      </c>
      <c r="D18" s="34" t="s">
        <v>160</v>
      </c>
      <c r="E18" s="35" t="s">
        <v>161</v>
      </c>
      <c r="F18" s="31" t="s">
        <v>14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42148</v>
      </c>
      <c r="C19" s="33" t="s">
        <v>76</v>
      </c>
      <c r="D19" s="53" t="s">
        <v>162</v>
      </c>
      <c r="E19" s="54" t="s">
        <v>163</v>
      </c>
      <c r="F19" s="31" t="s">
        <v>15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42149</v>
      </c>
      <c r="C20" s="33" t="s">
        <v>76</v>
      </c>
      <c r="D20" s="34" t="s">
        <v>164</v>
      </c>
      <c r="E20" s="35" t="s">
        <v>165</v>
      </c>
      <c r="F20" s="31" t="s">
        <v>16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42150</v>
      </c>
      <c r="C21" s="43" t="s">
        <v>76</v>
      </c>
      <c r="D21" s="44" t="s">
        <v>166</v>
      </c>
      <c r="E21" s="45" t="s">
        <v>167</v>
      </c>
      <c r="F21" s="41" t="s">
        <v>17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>
        <v>42151</v>
      </c>
      <c r="C22" s="23" t="s">
        <v>76</v>
      </c>
      <c r="D22" s="24" t="s">
        <v>168</v>
      </c>
      <c r="E22" s="25" t="s">
        <v>169</v>
      </c>
      <c r="F22" s="26" t="s">
        <v>13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42152</v>
      </c>
      <c r="C23" s="33" t="s">
        <v>76</v>
      </c>
      <c r="D23" s="34" t="s">
        <v>170</v>
      </c>
      <c r="E23" s="35" t="s">
        <v>86</v>
      </c>
      <c r="F23" s="31" t="s">
        <v>14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42153</v>
      </c>
      <c r="C24" s="33" t="s">
        <v>103</v>
      </c>
      <c r="D24" s="34" t="s">
        <v>171</v>
      </c>
      <c r="E24" s="35" t="s">
        <v>172</v>
      </c>
      <c r="F24" s="31" t="s">
        <v>15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>
        <v>42154</v>
      </c>
      <c r="C25" s="61" t="s">
        <v>103</v>
      </c>
      <c r="D25" s="62" t="s">
        <v>173</v>
      </c>
      <c r="E25" s="63" t="s">
        <v>174</v>
      </c>
      <c r="F25" s="31" t="s">
        <v>16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42">
        <v>42155</v>
      </c>
      <c r="C26" s="43" t="s">
        <v>103</v>
      </c>
      <c r="D26" s="44" t="s">
        <v>175</v>
      </c>
      <c r="E26" s="45" t="s">
        <v>176</v>
      </c>
      <c r="F26" s="41" t="s">
        <v>17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" customHeight="1" x14ac:dyDescent="0.75">
      <c r="A27" s="21">
        <v>21</v>
      </c>
      <c r="B27" s="22">
        <v>42156</v>
      </c>
      <c r="C27" s="55" t="s">
        <v>103</v>
      </c>
      <c r="D27" s="56" t="s">
        <v>177</v>
      </c>
      <c r="E27" s="57" t="s">
        <v>178</v>
      </c>
      <c r="F27" s="26" t="s">
        <v>13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>
        <v>42157</v>
      </c>
      <c r="C28" s="61" t="s">
        <v>103</v>
      </c>
      <c r="D28" s="34" t="s">
        <v>179</v>
      </c>
      <c r="E28" s="35" t="s">
        <v>180</v>
      </c>
      <c r="F28" s="31" t="s">
        <v>14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42158</v>
      </c>
      <c r="C29" s="33" t="s">
        <v>103</v>
      </c>
      <c r="D29" s="62" t="s">
        <v>181</v>
      </c>
      <c r="E29" s="63" t="s">
        <v>182</v>
      </c>
      <c r="F29" s="31" t="s">
        <v>15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42159</v>
      </c>
      <c r="C30" s="33" t="s">
        <v>103</v>
      </c>
      <c r="D30" s="34" t="s">
        <v>110</v>
      </c>
      <c r="E30" s="35" t="s">
        <v>183</v>
      </c>
      <c r="F30" s="31" t="s">
        <v>16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42160</v>
      </c>
      <c r="C31" s="64" t="s">
        <v>103</v>
      </c>
      <c r="D31" s="65" t="s">
        <v>184</v>
      </c>
      <c r="E31" s="66" t="s">
        <v>185</v>
      </c>
      <c r="F31" s="41" t="s">
        <v>17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22">
        <v>42161</v>
      </c>
      <c r="C32" s="23" t="s">
        <v>103</v>
      </c>
      <c r="D32" s="24" t="s">
        <v>186</v>
      </c>
      <c r="E32" s="25" t="s">
        <v>187</v>
      </c>
      <c r="F32" s="26" t="s">
        <v>13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32">
        <v>42162</v>
      </c>
      <c r="C33" s="33" t="s">
        <v>103</v>
      </c>
      <c r="D33" s="34" t="s">
        <v>188</v>
      </c>
      <c r="E33" s="35" t="s">
        <v>189</v>
      </c>
      <c r="F33" s="31" t="s">
        <v>14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32">
        <v>42163</v>
      </c>
      <c r="C34" s="33" t="s">
        <v>103</v>
      </c>
      <c r="D34" s="34" t="s">
        <v>190</v>
      </c>
      <c r="E34" s="35" t="s">
        <v>191</v>
      </c>
      <c r="F34" s="31" t="s">
        <v>15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32">
        <v>42164</v>
      </c>
      <c r="C35" s="33" t="s">
        <v>103</v>
      </c>
      <c r="D35" s="34" t="s">
        <v>192</v>
      </c>
      <c r="E35" s="35" t="s">
        <v>193</v>
      </c>
      <c r="F35" s="31" t="s">
        <v>16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42">
        <v>42165</v>
      </c>
      <c r="C36" s="43" t="s">
        <v>103</v>
      </c>
      <c r="D36" s="44" t="s">
        <v>194</v>
      </c>
      <c r="E36" s="45" t="s">
        <v>195</v>
      </c>
      <c r="F36" s="41" t="s">
        <v>17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" customHeight="1" x14ac:dyDescent="0.75">
      <c r="A37" s="21">
        <v>31</v>
      </c>
      <c r="B37" s="22">
        <v>42166</v>
      </c>
      <c r="C37" s="55" t="s">
        <v>103</v>
      </c>
      <c r="D37" s="71" t="s">
        <v>196</v>
      </c>
      <c r="E37" s="72" t="s">
        <v>197</v>
      </c>
      <c r="F37" s="73" t="s">
        <v>13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32">
        <v>42167</v>
      </c>
      <c r="C38" s="33" t="s">
        <v>103</v>
      </c>
      <c r="D38" s="34" t="s">
        <v>198</v>
      </c>
      <c r="E38" s="35" t="s">
        <v>199</v>
      </c>
      <c r="F38" s="31" t="s">
        <v>14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32">
        <v>42168</v>
      </c>
      <c r="C39" s="33" t="s">
        <v>103</v>
      </c>
      <c r="D39" s="34" t="s">
        <v>200</v>
      </c>
      <c r="E39" s="35" t="s">
        <v>201</v>
      </c>
      <c r="F39" s="31" t="s">
        <v>15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32">
        <v>42169</v>
      </c>
      <c r="C40" s="33" t="s">
        <v>103</v>
      </c>
      <c r="D40" s="34" t="s">
        <v>202</v>
      </c>
      <c r="E40" s="35" t="s">
        <v>203</v>
      </c>
      <c r="F40" s="31" t="s">
        <v>16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42">
        <v>42170</v>
      </c>
      <c r="C41" s="74" t="s">
        <v>103</v>
      </c>
      <c r="D41" s="65" t="s">
        <v>204</v>
      </c>
      <c r="E41" s="66" t="s">
        <v>205</v>
      </c>
      <c r="F41" s="75" t="s">
        <v>17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118">
        <v>36</v>
      </c>
      <c r="B42" s="119">
        <v>42171</v>
      </c>
      <c r="C42" s="120" t="s">
        <v>103</v>
      </c>
      <c r="D42" s="121" t="s">
        <v>206</v>
      </c>
      <c r="E42" s="122" t="s">
        <v>207</v>
      </c>
      <c r="F42" s="118" t="s">
        <v>13</v>
      </c>
      <c r="G42" s="123"/>
      <c r="H42" s="124"/>
      <c r="I42" s="124"/>
      <c r="J42" s="124"/>
      <c r="K42" s="124"/>
      <c r="L42" s="124"/>
      <c r="M42" s="124"/>
      <c r="N42" s="124"/>
      <c r="O42" s="124"/>
      <c r="P42" s="125"/>
      <c r="Q42" s="125"/>
      <c r="R42" s="125"/>
      <c r="S42" s="125"/>
      <c r="T42" s="125"/>
      <c r="U42" s="125"/>
      <c r="V42" s="125"/>
      <c r="W42" s="125"/>
      <c r="X42" s="126"/>
      <c r="Y42" s="127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6" customHeight="1" x14ac:dyDescent="0.75">
      <c r="A43" s="137"/>
      <c r="B43" s="138"/>
      <c r="C43" s="139"/>
      <c r="D43" s="140"/>
      <c r="E43" s="141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6"/>
      <c r="Q43" s="136"/>
      <c r="R43" s="136"/>
      <c r="S43" s="136"/>
      <c r="T43" s="136"/>
      <c r="U43" s="136"/>
      <c r="V43" s="136"/>
      <c r="W43" s="136"/>
      <c r="X43" s="142"/>
      <c r="Y43" s="143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13" customFormat="1" ht="16.149999999999999" customHeight="1" x14ac:dyDescent="0.75">
      <c r="A44" s="78"/>
      <c r="B44" s="83" t="s">
        <v>29</v>
      </c>
      <c r="C44" s="79"/>
      <c r="E44" s="79">
        <f>I44+O44</f>
        <v>36</v>
      </c>
      <c r="F44" s="80" t="s">
        <v>6</v>
      </c>
      <c r="G44" s="132" t="s">
        <v>11</v>
      </c>
      <c r="H44" s="132"/>
      <c r="I44" s="134">
        <f>COUNTIF($C$7:$C$42,"ช")</f>
        <v>17</v>
      </c>
      <c r="J44" s="133"/>
      <c r="K44" s="81" t="s">
        <v>8</v>
      </c>
      <c r="L44" s="132"/>
      <c r="M44" s="202" t="s">
        <v>7</v>
      </c>
      <c r="N44" s="202"/>
      <c r="O44" s="134">
        <f>COUNTIF($C$7:$C$42,"ญ")</f>
        <v>19</v>
      </c>
      <c r="P44" s="133"/>
      <c r="Q44" s="81" t="s">
        <v>8</v>
      </c>
      <c r="X44" s="78"/>
      <c r="Y44" s="82"/>
    </row>
    <row r="45" spans="1:42" s="186" customFormat="1" ht="16.5" hidden="1" customHeight="1" x14ac:dyDescent="0.7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5"/>
      <c r="T45" s="185"/>
      <c r="U45" s="185"/>
      <c r="V45" s="185"/>
      <c r="W45" s="185"/>
      <c r="X45" s="185"/>
      <c r="Y45" s="184"/>
    </row>
    <row r="46" spans="1:42" s="194" customFormat="1" ht="15" hidden="1" customHeight="1" x14ac:dyDescent="0.75">
      <c r="A46" s="184"/>
      <c r="B46" s="192"/>
      <c r="C46" s="184"/>
      <c r="D46" s="193" t="s">
        <v>23</v>
      </c>
      <c r="E46" s="193">
        <f>COUNTIF($F$7:$F$42,"แดง")</f>
        <v>8</v>
      </c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AA46" s="195"/>
    </row>
    <row r="47" spans="1:42" s="194" customFormat="1" ht="15" hidden="1" customHeight="1" x14ac:dyDescent="0.75">
      <c r="A47" s="184"/>
      <c r="B47" s="192"/>
      <c r="C47" s="184"/>
      <c r="D47" s="196" t="s">
        <v>24</v>
      </c>
      <c r="E47" s="193">
        <f>COUNTIF($F$7:$F$42,"เหลือง")</f>
        <v>7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AA47" s="195"/>
    </row>
    <row r="48" spans="1:42" s="194" customFormat="1" ht="15" hidden="1" customHeight="1" x14ac:dyDescent="0.75">
      <c r="A48" s="184"/>
      <c r="B48" s="192"/>
      <c r="C48" s="184"/>
      <c r="D48" s="196" t="s">
        <v>25</v>
      </c>
      <c r="E48" s="193">
        <f>COUNTIF($F$7:$F$42,"น้ำเงิน")</f>
        <v>7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AA48" s="195"/>
    </row>
    <row r="49" spans="1:47" s="194" customFormat="1" ht="15" hidden="1" customHeight="1" x14ac:dyDescent="0.75">
      <c r="A49" s="184"/>
      <c r="B49" s="192"/>
      <c r="C49" s="184"/>
      <c r="D49" s="196" t="s">
        <v>26</v>
      </c>
      <c r="E49" s="193">
        <f>COUNTIF($F$7:$F$42,"ม่วง")</f>
        <v>7</v>
      </c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AA49" s="195"/>
    </row>
    <row r="50" spans="1:47" s="194" customFormat="1" ht="15" hidden="1" customHeight="1" x14ac:dyDescent="0.75">
      <c r="A50" s="184"/>
      <c r="B50" s="192"/>
      <c r="C50" s="184"/>
      <c r="D50" s="196" t="s">
        <v>27</v>
      </c>
      <c r="E50" s="193">
        <f>COUNTIF($F$7:$F$42,"ฟ้า")</f>
        <v>7</v>
      </c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AA50" s="195"/>
    </row>
    <row r="51" spans="1:47" s="194" customFormat="1" ht="15" hidden="1" customHeight="1" x14ac:dyDescent="0.75">
      <c r="A51" s="184"/>
      <c r="B51" s="192"/>
      <c r="C51" s="184"/>
      <c r="D51" s="196" t="s">
        <v>5</v>
      </c>
      <c r="E51" s="193">
        <f>SUM(E46:E50)</f>
        <v>36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</row>
    <row r="52" spans="1:47" s="194" customFormat="1" ht="15" customHeight="1" x14ac:dyDescent="0.75">
      <c r="B52" s="197"/>
      <c r="C52" s="198"/>
      <c r="D52" s="199"/>
      <c r="E52" s="199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</row>
    <row r="53" spans="1:47" s="194" customFormat="1" ht="15" customHeight="1" x14ac:dyDescent="0.75">
      <c r="B53" s="197"/>
      <c r="C53" s="198"/>
      <c r="D53" s="199"/>
      <c r="E53" s="199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</row>
    <row r="54" spans="1:47" s="194" customFormat="1" ht="15" customHeight="1" x14ac:dyDescent="0.75">
      <c r="B54" s="197"/>
      <c r="C54" s="200"/>
      <c r="D54" s="201"/>
      <c r="E54" s="201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</row>
    <row r="55" spans="1:47" s="194" customFormat="1" ht="15" customHeight="1" x14ac:dyDescent="0.75">
      <c r="B55" s="197"/>
      <c r="C55" s="198"/>
      <c r="D55" s="199"/>
      <c r="E55" s="199"/>
      <c r="AA55" s="195"/>
    </row>
    <row r="56" spans="1:47" s="194" customFormat="1" ht="15" customHeight="1" x14ac:dyDescent="0.75">
      <c r="B56" s="197"/>
      <c r="C56" s="198"/>
      <c r="D56" s="199"/>
      <c r="E56" s="199"/>
      <c r="AA56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4"/>
  <sheetViews>
    <sheetView topLeftCell="A23" zoomScale="120" zoomScaleNormal="120" workbookViewId="0">
      <selection activeCell="E28" sqref="E28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16384" width="9.09765625" style="1"/>
  </cols>
  <sheetData>
    <row r="1" spans="1:41" s="16" customFormat="1" ht="18" customHeight="1" x14ac:dyDescent="0.75">
      <c r="A1" s="17"/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G1" s="17"/>
      <c r="H1" s="17"/>
      <c r="I1" s="17"/>
      <c r="J1" s="17"/>
      <c r="K1" s="17"/>
      <c r="L1" s="17"/>
      <c r="M1" s="17" t="s">
        <v>30</v>
      </c>
      <c r="N1" s="17"/>
      <c r="O1" s="17"/>
      <c r="P1" s="17"/>
      <c r="Q1" s="17"/>
      <c r="R1" s="17" t="str">
        <f>'ยอด ม.3'!B8</f>
        <v>นายพิเจตส์  ประยุทธสินธุ์</v>
      </c>
      <c r="T1" s="17"/>
      <c r="U1" s="17"/>
      <c r="V1" s="17"/>
      <c r="W1" s="17"/>
      <c r="X1" s="17"/>
      <c r="Y1" s="17"/>
    </row>
    <row r="2" spans="1:41" s="16" customFormat="1" ht="18" customHeight="1" x14ac:dyDescent="0.75">
      <c r="B2" s="97" t="s">
        <v>46</v>
      </c>
      <c r="C2" s="94"/>
      <c r="D2" s="95"/>
      <c r="E2" s="96" t="s">
        <v>53</v>
      </c>
      <c r="M2" s="16" t="s">
        <v>47</v>
      </c>
      <c r="R2" s="17" t="str">
        <f>'ยอด ม.3'!B9</f>
        <v>นางสุนีย์  เวชพราหมณ์</v>
      </c>
    </row>
    <row r="3" spans="1:41" s="18" customFormat="1" ht="17.25" customHeight="1" x14ac:dyDescent="0.75">
      <c r="A3" s="20" t="s">
        <v>32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1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ม.3'!F8</f>
        <v>334</v>
      </c>
      <c r="X4" s="252"/>
    </row>
    <row r="5" spans="1:41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1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1" s="2" customFormat="1" ht="15.75" customHeight="1" x14ac:dyDescent="0.75">
      <c r="A7" s="21">
        <v>1</v>
      </c>
      <c r="B7" s="22">
        <v>42172</v>
      </c>
      <c r="C7" s="208" t="s">
        <v>76</v>
      </c>
      <c r="D7" s="209" t="s">
        <v>208</v>
      </c>
      <c r="E7" s="210" t="s">
        <v>209</v>
      </c>
      <c r="F7" s="26" t="s">
        <v>14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</row>
    <row r="8" spans="1:41" s="2" customFormat="1" ht="16.149999999999999" customHeight="1" x14ac:dyDescent="0.75">
      <c r="A8" s="31">
        <v>2</v>
      </c>
      <c r="B8" s="32">
        <v>42173</v>
      </c>
      <c r="C8" s="61" t="s">
        <v>76</v>
      </c>
      <c r="D8" s="62" t="s">
        <v>210</v>
      </c>
      <c r="E8" s="63" t="s">
        <v>211</v>
      </c>
      <c r="F8" s="31" t="s">
        <v>15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</row>
    <row r="9" spans="1:41" s="2" customFormat="1" ht="16.149999999999999" customHeight="1" x14ac:dyDescent="0.75">
      <c r="A9" s="31">
        <v>3</v>
      </c>
      <c r="B9" s="32">
        <v>42174</v>
      </c>
      <c r="C9" s="61" t="s">
        <v>76</v>
      </c>
      <c r="D9" s="62" t="s">
        <v>212</v>
      </c>
      <c r="E9" s="63" t="s">
        <v>213</v>
      </c>
      <c r="F9" s="31" t="s">
        <v>16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2" customFormat="1" ht="16.149999999999999" customHeight="1" x14ac:dyDescent="0.75">
      <c r="A10" s="31">
        <v>4</v>
      </c>
      <c r="B10" s="32">
        <v>42175</v>
      </c>
      <c r="C10" s="61" t="s">
        <v>76</v>
      </c>
      <c r="D10" s="62" t="s">
        <v>214</v>
      </c>
      <c r="E10" s="63" t="s">
        <v>215</v>
      </c>
      <c r="F10" s="31" t="s">
        <v>17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15"/>
      <c r="AB10" s="5"/>
      <c r="AC10" s="5"/>
      <c r="AD10" s="5"/>
      <c r="AE10" s="5"/>
      <c r="AF10" s="5"/>
      <c r="AG10" s="5"/>
      <c r="AH10" s="5"/>
      <c r="AI10" s="5"/>
      <c r="AJ10" s="14"/>
      <c r="AK10" s="5"/>
      <c r="AL10" s="14"/>
      <c r="AM10" s="4"/>
      <c r="AN10" s="5"/>
      <c r="AO10" s="5"/>
    </row>
    <row r="11" spans="1:41" s="2" customFormat="1" ht="16.149999999999999" customHeight="1" x14ac:dyDescent="0.75">
      <c r="A11" s="41">
        <v>5</v>
      </c>
      <c r="B11" s="42">
        <v>42176</v>
      </c>
      <c r="C11" s="211" t="s">
        <v>76</v>
      </c>
      <c r="D11" s="212" t="s">
        <v>216</v>
      </c>
      <c r="E11" s="213" t="s">
        <v>217</v>
      </c>
      <c r="F11" s="41" t="s">
        <v>13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15"/>
      <c r="AB11" s="5"/>
      <c r="AC11" s="5"/>
      <c r="AD11" s="5"/>
      <c r="AE11" s="5"/>
      <c r="AF11" s="5"/>
      <c r="AG11" s="5"/>
      <c r="AH11" s="5"/>
      <c r="AI11" s="5"/>
      <c r="AJ11" s="14"/>
      <c r="AK11" s="5"/>
      <c r="AL11" s="14"/>
      <c r="AM11" s="4"/>
      <c r="AN11" s="5"/>
      <c r="AO11" s="5"/>
    </row>
    <row r="12" spans="1:41" s="2" customFormat="1" ht="16.149999999999999" customHeight="1" x14ac:dyDescent="0.75">
      <c r="A12" s="21">
        <v>6</v>
      </c>
      <c r="B12" s="22">
        <v>42177</v>
      </c>
      <c r="C12" s="208" t="s">
        <v>76</v>
      </c>
      <c r="D12" s="209" t="s">
        <v>218</v>
      </c>
      <c r="E12" s="210" t="s">
        <v>219</v>
      </c>
      <c r="F12" s="26" t="s">
        <v>14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15"/>
      <c r="AB12" s="5"/>
      <c r="AC12" s="5"/>
      <c r="AD12" s="5"/>
      <c r="AE12" s="5"/>
      <c r="AF12" s="5"/>
      <c r="AG12" s="5"/>
      <c r="AH12" s="5"/>
      <c r="AI12" s="5"/>
      <c r="AJ12" s="14"/>
      <c r="AK12" s="5"/>
      <c r="AL12" s="14"/>
      <c r="AM12" s="4"/>
      <c r="AN12" s="5"/>
      <c r="AO12" s="5"/>
    </row>
    <row r="13" spans="1:41" s="2" customFormat="1" ht="16.149999999999999" customHeight="1" x14ac:dyDescent="0.75">
      <c r="A13" s="31">
        <v>7</v>
      </c>
      <c r="B13" s="32">
        <v>42178</v>
      </c>
      <c r="C13" s="61" t="s">
        <v>76</v>
      </c>
      <c r="D13" s="62" t="s">
        <v>220</v>
      </c>
      <c r="E13" s="63" t="s">
        <v>221</v>
      </c>
      <c r="F13" s="31" t="s">
        <v>15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15"/>
      <c r="AB13" s="5"/>
      <c r="AC13" s="5"/>
      <c r="AD13" s="5"/>
      <c r="AE13" s="5"/>
      <c r="AF13" s="5"/>
      <c r="AG13" s="5"/>
      <c r="AH13" s="5"/>
      <c r="AI13" s="5"/>
      <c r="AJ13" s="14"/>
      <c r="AK13" s="5"/>
      <c r="AL13" s="14"/>
      <c r="AM13" s="4"/>
      <c r="AN13" s="5"/>
      <c r="AO13" s="5"/>
    </row>
    <row r="14" spans="1:41" s="2" customFormat="1" ht="16.149999999999999" customHeight="1" x14ac:dyDescent="0.75">
      <c r="A14" s="31">
        <v>8</v>
      </c>
      <c r="B14" s="32">
        <v>42180</v>
      </c>
      <c r="C14" s="61" t="s">
        <v>76</v>
      </c>
      <c r="D14" s="62" t="s">
        <v>222</v>
      </c>
      <c r="E14" s="63" t="s">
        <v>223</v>
      </c>
      <c r="F14" s="31" t="s">
        <v>17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15"/>
      <c r="AB14" s="5"/>
      <c r="AC14" s="5"/>
      <c r="AD14" s="5"/>
      <c r="AE14" s="5"/>
      <c r="AF14" s="5"/>
      <c r="AG14" s="5"/>
      <c r="AH14" s="5"/>
      <c r="AI14" s="5"/>
      <c r="AJ14" s="14"/>
      <c r="AK14" s="5"/>
      <c r="AL14" s="14"/>
      <c r="AM14" s="4"/>
      <c r="AN14" s="5"/>
      <c r="AO14" s="5"/>
    </row>
    <row r="15" spans="1:41" s="2" customFormat="1" ht="16.149999999999999" customHeight="1" x14ac:dyDescent="0.75">
      <c r="A15" s="31">
        <v>9</v>
      </c>
      <c r="B15" s="32">
        <v>42181</v>
      </c>
      <c r="C15" s="61" t="s">
        <v>76</v>
      </c>
      <c r="D15" s="62" t="s">
        <v>148</v>
      </c>
      <c r="E15" s="63" t="s">
        <v>224</v>
      </c>
      <c r="F15" s="31" t="s">
        <v>13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15"/>
      <c r="AB15" s="5"/>
      <c r="AC15" s="5"/>
      <c r="AD15" s="5"/>
      <c r="AE15" s="5"/>
      <c r="AF15" s="5"/>
      <c r="AG15" s="5"/>
      <c r="AH15" s="5"/>
      <c r="AI15" s="5"/>
      <c r="AJ15" s="14"/>
      <c r="AK15" s="5"/>
      <c r="AL15" s="14"/>
      <c r="AM15" s="4"/>
      <c r="AN15" s="5"/>
      <c r="AO15" s="5"/>
    </row>
    <row r="16" spans="1:41" s="2" customFormat="1" ht="16.149999999999999" customHeight="1" x14ac:dyDescent="0.75">
      <c r="A16" s="41">
        <v>10</v>
      </c>
      <c r="B16" s="42">
        <v>42182</v>
      </c>
      <c r="C16" s="211" t="s">
        <v>76</v>
      </c>
      <c r="D16" s="212" t="s">
        <v>87</v>
      </c>
      <c r="E16" s="213" t="s">
        <v>225</v>
      </c>
      <c r="F16" s="41" t="s">
        <v>14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15"/>
      <c r="AB16" s="5"/>
      <c r="AC16" s="5"/>
      <c r="AD16" s="5"/>
      <c r="AE16" s="5"/>
      <c r="AF16" s="5"/>
      <c r="AG16" s="5"/>
      <c r="AH16" s="5"/>
      <c r="AI16" s="5"/>
      <c r="AJ16" s="14"/>
      <c r="AK16" s="5"/>
      <c r="AL16" s="14"/>
      <c r="AM16" s="4"/>
      <c r="AN16" s="5"/>
      <c r="AO16" s="5"/>
    </row>
    <row r="17" spans="1:41" s="2" customFormat="1" ht="16.149999999999999" customHeight="1" x14ac:dyDescent="0.75">
      <c r="A17" s="21">
        <v>11</v>
      </c>
      <c r="B17" s="22">
        <v>42183</v>
      </c>
      <c r="C17" s="208" t="s">
        <v>76</v>
      </c>
      <c r="D17" s="209" t="s">
        <v>226</v>
      </c>
      <c r="E17" s="210" t="s">
        <v>227</v>
      </c>
      <c r="F17" s="26" t="s">
        <v>15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15"/>
      <c r="AB17" s="5"/>
      <c r="AC17" s="5"/>
      <c r="AD17" s="5"/>
      <c r="AE17" s="5"/>
      <c r="AF17" s="5"/>
      <c r="AG17" s="5"/>
      <c r="AH17" s="5"/>
      <c r="AI17" s="5"/>
      <c r="AJ17" s="14"/>
      <c r="AK17" s="5"/>
      <c r="AL17" s="14"/>
      <c r="AM17" s="4"/>
      <c r="AN17" s="5"/>
      <c r="AO17" s="5"/>
    </row>
    <row r="18" spans="1:41" s="2" customFormat="1" ht="16.149999999999999" customHeight="1" x14ac:dyDescent="0.75">
      <c r="A18" s="31">
        <v>12</v>
      </c>
      <c r="B18" s="32">
        <v>42184</v>
      </c>
      <c r="C18" s="214" t="s">
        <v>76</v>
      </c>
      <c r="D18" s="62" t="s">
        <v>228</v>
      </c>
      <c r="E18" s="63" t="s">
        <v>229</v>
      </c>
      <c r="F18" s="31" t="s">
        <v>16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15"/>
      <c r="AB18" s="5"/>
      <c r="AC18" s="5"/>
      <c r="AD18" s="5"/>
      <c r="AE18" s="5"/>
      <c r="AF18" s="5"/>
      <c r="AG18" s="5"/>
      <c r="AH18" s="5"/>
      <c r="AI18" s="5"/>
      <c r="AJ18" s="14"/>
      <c r="AK18" s="5"/>
      <c r="AL18" s="14"/>
      <c r="AM18" s="4"/>
      <c r="AN18" s="5"/>
      <c r="AO18" s="5"/>
    </row>
    <row r="19" spans="1:41" s="2" customFormat="1" ht="16.149999999999999" customHeight="1" x14ac:dyDescent="0.75">
      <c r="A19" s="31">
        <v>13</v>
      </c>
      <c r="B19" s="32">
        <v>42185</v>
      </c>
      <c r="C19" s="61" t="s">
        <v>76</v>
      </c>
      <c r="D19" s="215" t="s">
        <v>230</v>
      </c>
      <c r="E19" s="216" t="s">
        <v>231</v>
      </c>
      <c r="F19" s="31" t="s">
        <v>17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15"/>
      <c r="AB19" s="5"/>
      <c r="AC19" s="5"/>
      <c r="AD19" s="5"/>
      <c r="AE19" s="5"/>
      <c r="AF19" s="5"/>
      <c r="AG19" s="5"/>
      <c r="AH19" s="5"/>
      <c r="AI19" s="5"/>
      <c r="AJ19" s="14"/>
      <c r="AK19" s="5"/>
      <c r="AL19" s="14"/>
      <c r="AM19" s="4"/>
      <c r="AN19" s="5"/>
      <c r="AO19" s="5"/>
    </row>
    <row r="20" spans="1:41" s="2" customFormat="1" ht="16.149999999999999" customHeight="1" x14ac:dyDescent="0.75">
      <c r="A20" s="31">
        <v>14</v>
      </c>
      <c r="B20" s="32">
        <v>42186</v>
      </c>
      <c r="C20" s="61" t="s">
        <v>76</v>
      </c>
      <c r="D20" s="62" t="s">
        <v>232</v>
      </c>
      <c r="E20" s="63" t="s">
        <v>233</v>
      </c>
      <c r="F20" s="31" t="s">
        <v>13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15"/>
      <c r="AB20" s="5"/>
      <c r="AC20" s="5"/>
      <c r="AD20" s="5"/>
      <c r="AE20" s="5"/>
      <c r="AF20" s="5"/>
      <c r="AG20" s="5"/>
      <c r="AH20" s="5"/>
      <c r="AI20" s="5"/>
      <c r="AJ20" s="14"/>
      <c r="AK20" s="5"/>
      <c r="AL20" s="14"/>
      <c r="AM20" s="4"/>
      <c r="AN20" s="5"/>
      <c r="AO20" s="5"/>
    </row>
    <row r="21" spans="1:41" s="2" customFormat="1" ht="16.149999999999999" customHeight="1" x14ac:dyDescent="0.75">
      <c r="A21" s="41">
        <v>15</v>
      </c>
      <c r="B21" s="42">
        <v>42187</v>
      </c>
      <c r="C21" s="211" t="s">
        <v>76</v>
      </c>
      <c r="D21" s="212" t="s">
        <v>234</v>
      </c>
      <c r="E21" s="213" t="s">
        <v>235</v>
      </c>
      <c r="F21" s="41" t="s">
        <v>14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15"/>
      <c r="AB21" s="5"/>
      <c r="AC21" s="5"/>
      <c r="AD21" s="5"/>
      <c r="AE21" s="5"/>
      <c r="AF21" s="5"/>
      <c r="AG21" s="5"/>
      <c r="AH21" s="5"/>
      <c r="AI21" s="5"/>
      <c r="AJ21" s="14"/>
      <c r="AK21" s="5"/>
      <c r="AL21" s="14"/>
      <c r="AM21" s="4"/>
      <c r="AN21" s="5"/>
      <c r="AO21" s="5"/>
    </row>
    <row r="22" spans="1:41" s="2" customFormat="1" ht="16" customHeight="1" x14ac:dyDescent="0.75">
      <c r="A22" s="21">
        <v>16</v>
      </c>
      <c r="B22" s="22">
        <v>42188</v>
      </c>
      <c r="C22" s="208" t="s">
        <v>76</v>
      </c>
      <c r="D22" s="209" t="s">
        <v>236</v>
      </c>
      <c r="E22" s="210" t="s">
        <v>237</v>
      </c>
      <c r="F22" s="26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15"/>
      <c r="AB22" s="5"/>
      <c r="AC22" s="5"/>
      <c r="AD22" s="5"/>
      <c r="AE22" s="5"/>
      <c r="AF22" s="5"/>
      <c r="AG22" s="5"/>
      <c r="AH22" s="5"/>
      <c r="AI22" s="5"/>
      <c r="AJ22" s="14"/>
      <c r="AK22" s="5"/>
      <c r="AL22" s="14"/>
      <c r="AM22" s="4"/>
      <c r="AN22" s="5"/>
      <c r="AO22" s="5"/>
    </row>
    <row r="23" spans="1:41" s="2" customFormat="1" ht="16.149999999999999" customHeight="1" x14ac:dyDescent="0.75">
      <c r="A23" s="31">
        <v>17</v>
      </c>
      <c r="B23" s="32">
        <v>42189</v>
      </c>
      <c r="C23" s="61" t="s">
        <v>76</v>
      </c>
      <c r="D23" s="62" t="s">
        <v>238</v>
      </c>
      <c r="E23" s="63" t="s">
        <v>239</v>
      </c>
      <c r="F23" s="31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15"/>
      <c r="AB23" s="5"/>
      <c r="AC23" s="5"/>
      <c r="AD23" s="5"/>
      <c r="AE23" s="5"/>
      <c r="AF23" s="5"/>
      <c r="AG23" s="5"/>
      <c r="AH23" s="5"/>
      <c r="AI23" s="5"/>
      <c r="AJ23" s="14"/>
      <c r="AK23" s="5"/>
      <c r="AL23" s="14"/>
      <c r="AM23" s="4"/>
      <c r="AN23" s="5"/>
      <c r="AO23" s="5"/>
    </row>
    <row r="24" spans="1:41" s="2" customFormat="1" ht="16.149999999999999" customHeight="1" x14ac:dyDescent="0.75">
      <c r="A24" s="31">
        <v>18</v>
      </c>
      <c r="B24" s="32">
        <v>42190</v>
      </c>
      <c r="C24" s="61" t="s">
        <v>76</v>
      </c>
      <c r="D24" s="62" t="s">
        <v>240</v>
      </c>
      <c r="E24" s="63" t="s">
        <v>241</v>
      </c>
      <c r="F24" s="31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15"/>
      <c r="AB24" s="5"/>
      <c r="AC24" s="5"/>
      <c r="AD24" s="5"/>
      <c r="AE24" s="5"/>
      <c r="AF24" s="5"/>
      <c r="AG24" s="5"/>
      <c r="AH24" s="5"/>
      <c r="AI24" s="5"/>
      <c r="AJ24" s="14"/>
      <c r="AK24" s="5"/>
      <c r="AL24" s="14"/>
      <c r="AM24" s="4"/>
      <c r="AN24" s="5"/>
      <c r="AO24" s="5"/>
    </row>
    <row r="25" spans="1:41" s="2" customFormat="1" ht="16.149999999999999" customHeight="1" x14ac:dyDescent="0.75">
      <c r="A25" s="31">
        <v>19</v>
      </c>
      <c r="B25" s="32">
        <v>42191</v>
      </c>
      <c r="C25" s="61" t="s">
        <v>76</v>
      </c>
      <c r="D25" s="62" t="s">
        <v>242</v>
      </c>
      <c r="E25" s="63" t="s">
        <v>243</v>
      </c>
      <c r="F25" s="31" t="s">
        <v>13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15"/>
      <c r="AB25" s="5"/>
      <c r="AC25" s="5"/>
      <c r="AD25" s="5"/>
      <c r="AE25" s="5"/>
      <c r="AF25" s="5"/>
      <c r="AG25" s="5"/>
      <c r="AH25" s="5"/>
      <c r="AI25" s="5"/>
      <c r="AJ25" s="14"/>
      <c r="AK25" s="5"/>
      <c r="AL25" s="14"/>
      <c r="AM25" s="4"/>
      <c r="AN25" s="5"/>
      <c r="AO25" s="5"/>
    </row>
    <row r="26" spans="1:41" s="2" customFormat="1" ht="17.149999999999999" customHeight="1" x14ac:dyDescent="0.75">
      <c r="A26" s="41">
        <v>20</v>
      </c>
      <c r="B26" s="42">
        <v>42192</v>
      </c>
      <c r="C26" s="211" t="s">
        <v>76</v>
      </c>
      <c r="D26" s="212" t="s">
        <v>244</v>
      </c>
      <c r="E26" s="213" t="s">
        <v>245</v>
      </c>
      <c r="F26" s="41" t="s">
        <v>14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15"/>
      <c r="AB26" s="5"/>
      <c r="AC26" s="5"/>
      <c r="AD26" s="5"/>
      <c r="AE26" s="5"/>
      <c r="AF26" s="5"/>
      <c r="AG26" s="5"/>
      <c r="AH26" s="5"/>
      <c r="AI26" s="5"/>
      <c r="AJ26" s="14"/>
      <c r="AK26" s="5"/>
      <c r="AL26" s="14"/>
      <c r="AM26" s="4"/>
      <c r="AN26" s="5"/>
      <c r="AO26" s="5"/>
    </row>
    <row r="27" spans="1:41" s="2" customFormat="1" ht="16" customHeight="1" x14ac:dyDescent="0.75">
      <c r="A27" s="21">
        <v>21</v>
      </c>
      <c r="B27" s="22">
        <v>42193</v>
      </c>
      <c r="C27" s="217" t="s">
        <v>103</v>
      </c>
      <c r="D27" s="56" t="s">
        <v>246</v>
      </c>
      <c r="E27" s="57" t="s">
        <v>247</v>
      </c>
      <c r="F27" s="26" t="s">
        <v>15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15"/>
      <c r="AB27" s="5"/>
      <c r="AC27" s="5"/>
      <c r="AD27" s="5"/>
      <c r="AE27" s="5"/>
      <c r="AF27" s="5"/>
      <c r="AG27" s="5"/>
      <c r="AH27" s="5"/>
      <c r="AI27" s="5"/>
      <c r="AJ27" s="14"/>
      <c r="AK27" s="5"/>
      <c r="AL27" s="14"/>
      <c r="AM27" s="4"/>
      <c r="AN27" s="5"/>
      <c r="AO27" s="5"/>
    </row>
    <row r="28" spans="1:41" s="2" customFormat="1" ht="16.149999999999999" customHeight="1" x14ac:dyDescent="0.75">
      <c r="A28" s="31">
        <v>22</v>
      </c>
      <c r="B28" s="32">
        <v>42194</v>
      </c>
      <c r="C28" s="61" t="s">
        <v>103</v>
      </c>
      <c r="D28" s="62" t="s">
        <v>992</v>
      </c>
      <c r="E28" s="63" t="s">
        <v>248</v>
      </c>
      <c r="F28" s="31" t="s">
        <v>16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2" customFormat="1" ht="16.149999999999999" customHeight="1" x14ac:dyDescent="0.75">
      <c r="A29" s="31">
        <v>23</v>
      </c>
      <c r="B29" s="32">
        <v>42195</v>
      </c>
      <c r="C29" s="61" t="s">
        <v>103</v>
      </c>
      <c r="D29" s="62" t="s">
        <v>249</v>
      </c>
      <c r="E29" s="63" t="s">
        <v>250</v>
      </c>
      <c r="F29" s="31" t="s">
        <v>17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2" customFormat="1" ht="16.149999999999999" customHeight="1" x14ac:dyDescent="0.75">
      <c r="A30" s="31">
        <v>24</v>
      </c>
      <c r="B30" s="32">
        <v>42196</v>
      </c>
      <c r="C30" s="61" t="s">
        <v>103</v>
      </c>
      <c r="D30" s="62" t="s">
        <v>251</v>
      </c>
      <c r="E30" s="63" t="s">
        <v>252</v>
      </c>
      <c r="F30" s="31" t="s">
        <v>13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15"/>
      <c r="AB30" s="5"/>
      <c r="AC30" s="5"/>
      <c r="AD30" s="5"/>
      <c r="AE30" s="5"/>
      <c r="AF30" s="5"/>
      <c r="AG30" s="5"/>
      <c r="AH30" s="5"/>
      <c r="AI30" s="5"/>
      <c r="AJ30" s="14"/>
      <c r="AK30" s="5"/>
      <c r="AL30" s="14"/>
      <c r="AM30" s="4"/>
      <c r="AN30" s="5"/>
      <c r="AO30" s="5"/>
    </row>
    <row r="31" spans="1:41" s="2" customFormat="1" ht="16.149999999999999" customHeight="1" x14ac:dyDescent="0.75">
      <c r="A31" s="41">
        <v>25</v>
      </c>
      <c r="B31" s="42">
        <v>42197</v>
      </c>
      <c r="C31" s="218" t="s">
        <v>103</v>
      </c>
      <c r="D31" s="219" t="s">
        <v>253</v>
      </c>
      <c r="E31" s="220" t="s">
        <v>254</v>
      </c>
      <c r="F31" s="41" t="s">
        <v>14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15"/>
      <c r="AB31" s="5"/>
      <c r="AC31" s="5"/>
      <c r="AD31" s="5"/>
      <c r="AE31" s="5"/>
      <c r="AF31" s="5"/>
      <c r="AG31" s="5"/>
      <c r="AH31" s="5"/>
      <c r="AI31" s="5"/>
      <c r="AJ31" s="14"/>
      <c r="AK31" s="5"/>
      <c r="AL31" s="14"/>
      <c r="AM31" s="4"/>
      <c r="AN31" s="5"/>
      <c r="AO31" s="5"/>
    </row>
    <row r="32" spans="1:41" s="2" customFormat="1" ht="16.149999999999999" customHeight="1" x14ac:dyDescent="0.75">
      <c r="A32" s="21">
        <v>26</v>
      </c>
      <c r="B32" s="22">
        <v>42198</v>
      </c>
      <c r="C32" s="208" t="s">
        <v>103</v>
      </c>
      <c r="D32" s="209" t="s">
        <v>255</v>
      </c>
      <c r="E32" s="210" t="s">
        <v>256</v>
      </c>
      <c r="F32" s="26" t="s">
        <v>15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15"/>
      <c r="AB32" s="5"/>
      <c r="AC32" s="5"/>
      <c r="AD32" s="5"/>
      <c r="AE32" s="5"/>
      <c r="AF32" s="5"/>
      <c r="AG32" s="5"/>
      <c r="AH32" s="5"/>
      <c r="AI32" s="5"/>
      <c r="AJ32" s="14"/>
      <c r="AK32" s="5"/>
      <c r="AL32" s="14"/>
      <c r="AM32" s="4"/>
      <c r="AN32" s="5"/>
      <c r="AO32" s="5"/>
    </row>
    <row r="33" spans="1:41" s="2" customFormat="1" ht="16.149999999999999" customHeight="1" x14ac:dyDescent="0.75">
      <c r="A33" s="31">
        <v>27</v>
      </c>
      <c r="B33" s="32">
        <v>42199</v>
      </c>
      <c r="C33" s="61" t="s">
        <v>103</v>
      </c>
      <c r="D33" s="62" t="s">
        <v>257</v>
      </c>
      <c r="E33" s="63" t="s">
        <v>258</v>
      </c>
      <c r="F33" s="31" t="s">
        <v>16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15"/>
      <c r="AB33" s="5"/>
      <c r="AC33" s="5"/>
      <c r="AD33" s="5"/>
      <c r="AE33" s="5"/>
      <c r="AF33" s="5"/>
      <c r="AG33" s="5"/>
      <c r="AH33" s="5"/>
      <c r="AI33" s="5"/>
      <c r="AJ33" s="14"/>
      <c r="AK33" s="5"/>
      <c r="AL33" s="14"/>
      <c r="AM33" s="4"/>
      <c r="AN33" s="5"/>
      <c r="AO33" s="5"/>
    </row>
    <row r="34" spans="1:41" s="2" customFormat="1" ht="16.149999999999999" customHeight="1" x14ac:dyDescent="0.75">
      <c r="A34" s="31">
        <v>28</v>
      </c>
      <c r="B34" s="32">
        <v>42200</v>
      </c>
      <c r="C34" s="61" t="s">
        <v>103</v>
      </c>
      <c r="D34" s="62" t="s">
        <v>259</v>
      </c>
      <c r="E34" s="63" t="s">
        <v>260</v>
      </c>
      <c r="F34" s="31" t="s">
        <v>17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15"/>
      <c r="AB34" s="5"/>
      <c r="AC34" s="5"/>
      <c r="AD34" s="5"/>
      <c r="AE34" s="5"/>
      <c r="AF34" s="5"/>
      <c r="AG34" s="5"/>
      <c r="AH34" s="5"/>
      <c r="AI34" s="5"/>
      <c r="AJ34" s="14"/>
      <c r="AK34" s="5"/>
      <c r="AL34" s="14"/>
      <c r="AM34" s="4"/>
      <c r="AN34" s="5"/>
      <c r="AO34" s="5"/>
    </row>
    <row r="35" spans="1:41" s="2" customFormat="1" ht="16.149999999999999" customHeight="1" x14ac:dyDescent="0.75">
      <c r="A35" s="31">
        <v>29</v>
      </c>
      <c r="B35" s="32">
        <v>42201</v>
      </c>
      <c r="C35" s="61" t="s">
        <v>103</v>
      </c>
      <c r="D35" s="62" t="s">
        <v>261</v>
      </c>
      <c r="E35" s="63" t="s">
        <v>262</v>
      </c>
      <c r="F35" s="31" t="s">
        <v>13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15"/>
      <c r="AB35" s="5"/>
      <c r="AC35" s="5"/>
      <c r="AD35" s="5"/>
      <c r="AE35" s="5"/>
      <c r="AF35" s="5"/>
      <c r="AG35" s="5"/>
      <c r="AH35" s="5"/>
      <c r="AI35" s="5"/>
      <c r="AJ35" s="14"/>
      <c r="AK35" s="5"/>
      <c r="AL35" s="14"/>
      <c r="AM35" s="4"/>
      <c r="AN35" s="5"/>
      <c r="AO35" s="5"/>
    </row>
    <row r="36" spans="1:41" s="2" customFormat="1" ht="16.399999999999999" customHeight="1" x14ac:dyDescent="0.75">
      <c r="A36" s="41">
        <v>30</v>
      </c>
      <c r="B36" s="42">
        <v>42202</v>
      </c>
      <c r="C36" s="211" t="s">
        <v>103</v>
      </c>
      <c r="D36" s="212" t="s">
        <v>263</v>
      </c>
      <c r="E36" s="213" t="s">
        <v>264</v>
      </c>
      <c r="F36" s="41" t="s">
        <v>14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15"/>
      <c r="AB36" s="5"/>
      <c r="AC36" s="5"/>
      <c r="AD36" s="5"/>
      <c r="AE36" s="5"/>
      <c r="AF36" s="5"/>
      <c r="AG36" s="5"/>
      <c r="AH36" s="5"/>
      <c r="AI36" s="5"/>
      <c r="AJ36" s="14"/>
      <c r="AK36" s="5"/>
      <c r="AL36" s="14"/>
      <c r="AM36" s="4"/>
      <c r="AN36" s="5"/>
      <c r="AO36" s="5"/>
    </row>
    <row r="37" spans="1:41" s="2" customFormat="1" ht="16" customHeight="1" x14ac:dyDescent="0.75">
      <c r="A37" s="21">
        <v>31</v>
      </c>
      <c r="B37" s="22">
        <v>42203</v>
      </c>
      <c r="C37" s="217" t="s">
        <v>103</v>
      </c>
      <c r="D37" s="56" t="s">
        <v>265</v>
      </c>
      <c r="E37" s="57" t="s">
        <v>266</v>
      </c>
      <c r="F37" s="73" t="s">
        <v>15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2" customFormat="1" ht="16.149999999999999" customHeight="1" x14ac:dyDescent="0.75">
      <c r="A38" s="31">
        <v>32</v>
      </c>
      <c r="B38" s="32">
        <v>42204</v>
      </c>
      <c r="C38" s="61" t="s">
        <v>103</v>
      </c>
      <c r="D38" s="62" t="s">
        <v>267</v>
      </c>
      <c r="E38" s="63" t="s">
        <v>268</v>
      </c>
      <c r="F38" s="31" t="s">
        <v>16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2" customFormat="1" ht="16.149999999999999" customHeight="1" x14ac:dyDescent="0.75">
      <c r="A39" s="31">
        <v>33</v>
      </c>
      <c r="B39" s="32">
        <v>42205</v>
      </c>
      <c r="C39" s="61" t="s">
        <v>103</v>
      </c>
      <c r="D39" s="62" t="s">
        <v>269</v>
      </c>
      <c r="E39" s="63" t="s">
        <v>270</v>
      </c>
      <c r="F39" s="31" t="s">
        <v>17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15"/>
      <c r="AB39" s="5"/>
      <c r="AC39" s="5"/>
      <c r="AD39" s="5"/>
      <c r="AE39" s="5"/>
      <c r="AF39" s="5"/>
      <c r="AG39" s="5"/>
      <c r="AH39" s="5"/>
      <c r="AI39" s="5"/>
      <c r="AJ39" s="14"/>
      <c r="AK39" s="5"/>
      <c r="AL39" s="14"/>
      <c r="AM39" s="4"/>
      <c r="AN39" s="5"/>
      <c r="AO39" s="5"/>
    </row>
    <row r="40" spans="1:41" s="2" customFormat="1" ht="16.149999999999999" customHeight="1" x14ac:dyDescent="0.75">
      <c r="A40" s="31">
        <v>34</v>
      </c>
      <c r="B40" s="32">
        <v>42206</v>
      </c>
      <c r="C40" s="61" t="s">
        <v>103</v>
      </c>
      <c r="D40" s="62" t="s">
        <v>271</v>
      </c>
      <c r="E40" s="63" t="s">
        <v>272</v>
      </c>
      <c r="F40" s="31" t="s">
        <v>13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15"/>
      <c r="AB40" s="5"/>
      <c r="AC40" s="5"/>
      <c r="AD40" s="5"/>
      <c r="AE40" s="5"/>
      <c r="AF40" s="5"/>
      <c r="AG40" s="5"/>
      <c r="AH40" s="5"/>
      <c r="AI40" s="5"/>
      <c r="AJ40" s="14"/>
      <c r="AK40" s="5"/>
      <c r="AL40" s="14"/>
      <c r="AM40" s="4"/>
      <c r="AN40" s="5"/>
      <c r="AO40" s="5"/>
    </row>
    <row r="41" spans="1:41" s="2" customFormat="1" ht="16.5" customHeight="1" x14ac:dyDescent="0.75">
      <c r="A41" s="41">
        <v>35</v>
      </c>
      <c r="B41" s="42">
        <v>42207</v>
      </c>
      <c r="C41" s="221" t="s">
        <v>103</v>
      </c>
      <c r="D41" s="212" t="s">
        <v>273</v>
      </c>
      <c r="E41" s="213" t="s">
        <v>274</v>
      </c>
      <c r="F41" s="41" t="s">
        <v>14</v>
      </c>
      <c r="G41" s="86"/>
      <c r="H41" s="47"/>
      <c r="I41" s="47"/>
      <c r="J41" s="47"/>
      <c r="K41" s="47"/>
      <c r="L41" s="47"/>
      <c r="M41" s="47"/>
      <c r="N41" s="47"/>
      <c r="O41" s="47"/>
      <c r="P41" s="48"/>
      <c r="Q41" s="48"/>
      <c r="R41" s="48"/>
      <c r="S41" s="48"/>
      <c r="T41" s="48"/>
      <c r="U41" s="48"/>
      <c r="V41" s="48"/>
      <c r="W41" s="48"/>
      <c r="X41" s="49"/>
      <c r="Y41" s="77"/>
      <c r="AA41" s="15"/>
      <c r="AB41" s="5"/>
      <c r="AC41" s="5"/>
      <c r="AD41" s="5"/>
      <c r="AE41" s="5"/>
      <c r="AF41" s="5"/>
      <c r="AG41" s="5"/>
      <c r="AH41" s="5"/>
      <c r="AI41" s="5"/>
      <c r="AJ41" s="14"/>
      <c r="AK41" s="5"/>
      <c r="AL41" s="14"/>
      <c r="AM41" s="4"/>
      <c r="AN41" s="5"/>
      <c r="AO41" s="5"/>
    </row>
    <row r="42" spans="1:41" s="2" customFormat="1" ht="16.149999999999999" hidden="1" customHeight="1" x14ac:dyDescent="0.75">
      <c r="A42" s="118"/>
      <c r="B42" s="119"/>
      <c r="C42" s="222"/>
      <c r="D42" s="223"/>
      <c r="E42" s="224"/>
      <c r="F42" s="118"/>
      <c r="G42" s="123"/>
      <c r="H42" s="124"/>
      <c r="I42" s="124"/>
      <c r="J42" s="124"/>
      <c r="K42" s="124"/>
      <c r="L42" s="124"/>
      <c r="M42" s="124"/>
      <c r="N42" s="124"/>
      <c r="O42" s="124"/>
      <c r="P42" s="125"/>
      <c r="Q42" s="125"/>
      <c r="R42" s="125"/>
      <c r="S42" s="125"/>
      <c r="T42" s="125"/>
      <c r="U42" s="125"/>
      <c r="V42" s="125"/>
      <c r="W42" s="125"/>
      <c r="X42" s="126"/>
      <c r="Y42" s="127"/>
      <c r="AA42" s="15"/>
      <c r="AB42" s="5"/>
      <c r="AC42" s="5"/>
      <c r="AD42" s="5"/>
      <c r="AE42" s="5"/>
      <c r="AF42" s="5"/>
      <c r="AG42" s="5"/>
      <c r="AH42" s="5"/>
      <c r="AI42" s="5"/>
      <c r="AJ42" s="14"/>
      <c r="AK42" s="5"/>
      <c r="AL42" s="14"/>
      <c r="AM42" s="4"/>
      <c r="AN42" s="5"/>
      <c r="AO42" s="5"/>
    </row>
    <row r="43" spans="1:41" s="2" customFormat="1" ht="6" customHeight="1" x14ac:dyDescent="0.75">
      <c r="A43" s="137"/>
      <c r="B43" s="138"/>
      <c r="C43" s="139"/>
      <c r="D43" s="140"/>
      <c r="E43" s="141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6"/>
      <c r="Q43" s="136"/>
      <c r="R43" s="136"/>
      <c r="S43" s="136"/>
      <c r="T43" s="136"/>
      <c r="U43" s="136"/>
      <c r="V43" s="136"/>
      <c r="W43" s="136"/>
      <c r="X43" s="142"/>
      <c r="Y43" s="143"/>
      <c r="AA43" s="15"/>
      <c r="AB43" s="5"/>
      <c r="AC43" s="5"/>
      <c r="AD43" s="5"/>
      <c r="AE43" s="5"/>
      <c r="AF43" s="5"/>
      <c r="AG43" s="5"/>
      <c r="AH43" s="5"/>
      <c r="AI43" s="5"/>
      <c r="AJ43" s="14"/>
      <c r="AK43" s="5"/>
      <c r="AL43" s="14"/>
      <c r="AM43" s="4"/>
      <c r="AN43" s="5"/>
      <c r="AO43" s="5"/>
    </row>
    <row r="44" spans="1:41" s="13" customFormat="1" ht="16.149999999999999" customHeight="1" x14ac:dyDescent="0.75">
      <c r="A44" s="78"/>
      <c r="B44" s="83" t="s">
        <v>29</v>
      </c>
      <c r="C44" s="79"/>
      <c r="E44" s="79">
        <f>I44+O44</f>
        <v>35</v>
      </c>
      <c r="F44" s="80" t="s">
        <v>6</v>
      </c>
      <c r="G44" s="132" t="s">
        <v>11</v>
      </c>
      <c r="H44" s="132"/>
      <c r="I44" s="134">
        <f>COUNTIF($C$7:$C$42,"ช")</f>
        <v>20</v>
      </c>
      <c r="J44" s="133"/>
      <c r="K44" s="81" t="s">
        <v>8</v>
      </c>
      <c r="L44" s="132"/>
      <c r="M44" s="202" t="s">
        <v>7</v>
      </c>
      <c r="N44" s="202"/>
      <c r="O44" s="134">
        <f>COUNTIF($C$7:$C$42,"ญ")</f>
        <v>15</v>
      </c>
      <c r="P44" s="133"/>
      <c r="Q44" s="81" t="s">
        <v>8</v>
      </c>
      <c r="X44" s="78"/>
      <c r="Y44" s="82"/>
    </row>
    <row r="45" spans="1:41" s="186" customFormat="1" ht="17.149999999999999" hidden="1" customHeight="1" x14ac:dyDescent="0.7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5"/>
      <c r="T45" s="185"/>
      <c r="U45" s="185"/>
      <c r="V45" s="185"/>
      <c r="W45" s="185"/>
      <c r="X45" s="185"/>
      <c r="Y45" s="184"/>
    </row>
    <row r="46" spans="1:41" s="194" customFormat="1" ht="15" hidden="1" customHeight="1" x14ac:dyDescent="0.75">
      <c r="A46" s="184"/>
      <c r="B46" s="192"/>
      <c r="C46" s="184"/>
      <c r="D46" s="193" t="s">
        <v>23</v>
      </c>
      <c r="E46" s="193">
        <f>COUNTIF($F$7:$F$42,"แดง")</f>
        <v>7</v>
      </c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</row>
    <row r="47" spans="1:41" s="194" customFormat="1" ht="15" hidden="1" customHeight="1" x14ac:dyDescent="0.75">
      <c r="A47" s="184"/>
      <c r="B47" s="192"/>
      <c r="C47" s="184"/>
      <c r="D47" s="196" t="s">
        <v>24</v>
      </c>
      <c r="E47" s="193">
        <f>COUNTIF($F$7:$F$42,"เหลือง")</f>
        <v>8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</row>
    <row r="48" spans="1:41" s="194" customFormat="1" ht="15" hidden="1" customHeight="1" x14ac:dyDescent="0.75">
      <c r="A48" s="184"/>
      <c r="B48" s="192"/>
      <c r="C48" s="184"/>
      <c r="D48" s="196" t="s">
        <v>25</v>
      </c>
      <c r="E48" s="193">
        <f>COUNTIF($F$7:$F$42,"น้ำเงิน")</f>
        <v>7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</row>
    <row r="49" spans="1:46" s="194" customFormat="1" ht="15" hidden="1" customHeight="1" x14ac:dyDescent="0.75">
      <c r="A49" s="184"/>
      <c r="B49" s="192"/>
      <c r="C49" s="184"/>
      <c r="D49" s="196" t="s">
        <v>26</v>
      </c>
      <c r="E49" s="193">
        <f>COUNTIF($F$7:$F$42,"ม่วง")</f>
        <v>6</v>
      </c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</row>
    <row r="50" spans="1:46" s="194" customFormat="1" ht="15" hidden="1" customHeight="1" x14ac:dyDescent="0.75">
      <c r="A50" s="184"/>
      <c r="B50" s="192"/>
      <c r="C50" s="184"/>
      <c r="D50" s="196" t="s">
        <v>27</v>
      </c>
      <c r="E50" s="193">
        <f>COUNTIF($F$7:$F$42,"ฟ้า")</f>
        <v>7</v>
      </c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</row>
    <row r="51" spans="1:46" s="194" customFormat="1" ht="15" hidden="1" customHeight="1" x14ac:dyDescent="0.75">
      <c r="A51" s="184"/>
      <c r="B51" s="192"/>
      <c r="C51" s="184"/>
      <c r="D51" s="196" t="s">
        <v>5</v>
      </c>
      <c r="E51" s="193">
        <f>SUM(E46:E50)</f>
        <v>35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</row>
    <row r="52" spans="1:46" s="194" customFormat="1" ht="15" customHeight="1" x14ac:dyDescent="0.75">
      <c r="B52" s="197"/>
      <c r="C52" s="198"/>
      <c r="D52" s="199"/>
      <c r="E52" s="199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</row>
    <row r="53" spans="1:46" s="194" customFormat="1" ht="15" customHeight="1" x14ac:dyDescent="0.75">
      <c r="B53" s="197"/>
      <c r="C53" s="198"/>
      <c r="D53" s="199"/>
      <c r="E53" s="199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</row>
    <row r="54" spans="1:46" s="194" customFormat="1" ht="15" customHeight="1" x14ac:dyDescent="0.75">
      <c r="B54" s="197"/>
      <c r="C54" s="200"/>
      <c r="D54" s="201"/>
      <c r="E54" s="201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6"/>
  <sheetViews>
    <sheetView topLeftCell="A52" zoomScale="120" zoomScaleNormal="120" workbookViewId="0">
      <selection activeCell="A52"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16384" width="9.09765625" style="1"/>
  </cols>
  <sheetData>
    <row r="1" spans="1:41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ม.3'!B10</f>
        <v>นางสาวสิริญญา  ศรัทธาสุข</v>
      </c>
    </row>
    <row r="2" spans="1:41" s="16" customFormat="1" ht="18" customHeight="1" x14ac:dyDescent="0.75">
      <c r="B2" s="97" t="s">
        <v>46</v>
      </c>
      <c r="C2" s="94"/>
      <c r="D2" s="95"/>
      <c r="E2" s="96" t="s">
        <v>54</v>
      </c>
      <c r="M2" s="16" t="s">
        <v>47</v>
      </c>
      <c r="R2" s="17" t="str">
        <f>'ยอด ม.3'!B11</f>
        <v>นางสาวรมิตา  บุญสิน</v>
      </c>
    </row>
    <row r="3" spans="1:41" s="18" customFormat="1" ht="17.25" customHeight="1" x14ac:dyDescent="0.75">
      <c r="A3" s="20" t="s">
        <v>32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1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ม.3'!F10</f>
        <v>333</v>
      </c>
      <c r="X4" s="252"/>
    </row>
    <row r="5" spans="1:41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1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1" s="2" customFormat="1" ht="15.75" customHeight="1" x14ac:dyDescent="0.75">
      <c r="A7" s="21">
        <v>1</v>
      </c>
      <c r="B7" s="22">
        <v>42208</v>
      </c>
      <c r="C7" s="23" t="s">
        <v>76</v>
      </c>
      <c r="D7" s="24" t="s">
        <v>275</v>
      </c>
      <c r="E7" s="25" t="s">
        <v>276</v>
      </c>
      <c r="F7" s="26" t="s">
        <v>15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</row>
    <row r="8" spans="1:41" s="2" customFormat="1" ht="16.149999999999999" customHeight="1" x14ac:dyDescent="0.75">
      <c r="A8" s="31">
        <v>2</v>
      </c>
      <c r="B8" s="32">
        <v>42209</v>
      </c>
      <c r="C8" s="33" t="s">
        <v>76</v>
      </c>
      <c r="D8" s="34" t="s">
        <v>277</v>
      </c>
      <c r="E8" s="35" t="s">
        <v>278</v>
      </c>
      <c r="F8" s="31" t="s">
        <v>16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</row>
    <row r="9" spans="1:41" s="2" customFormat="1" ht="16.149999999999999" customHeight="1" x14ac:dyDescent="0.75">
      <c r="A9" s="31">
        <v>3</v>
      </c>
      <c r="B9" s="32">
        <v>42210</v>
      </c>
      <c r="C9" s="33" t="s">
        <v>76</v>
      </c>
      <c r="D9" s="34" t="s">
        <v>279</v>
      </c>
      <c r="E9" s="35" t="s">
        <v>280</v>
      </c>
      <c r="F9" s="31" t="s">
        <v>17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2" customFormat="1" ht="16.149999999999999" customHeight="1" x14ac:dyDescent="0.75">
      <c r="A10" s="31">
        <v>4</v>
      </c>
      <c r="B10" s="32">
        <v>42211</v>
      </c>
      <c r="C10" s="33" t="s">
        <v>76</v>
      </c>
      <c r="D10" s="34" t="s">
        <v>281</v>
      </c>
      <c r="E10" s="35" t="s">
        <v>282</v>
      </c>
      <c r="F10" s="31" t="s">
        <v>13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15"/>
      <c r="AB10" s="5"/>
      <c r="AC10" s="5"/>
      <c r="AD10" s="5"/>
      <c r="AE10" s="5"/>
      <c r="AF10" s="5"/>
      <c r="AG10" s="5"/>
      <c r="AH10" s="5"/>
      <c r="AI10" s="5"/>
      <c r="AJ10" s="14"/>
      <c r="AK10" s="5"/>
      <c r="AL10" s="14"/>
      <c r="AM10" s="4"/>
      <c r="AN10" s="5"/>
      <c r="AO10" s="5"/>
    </row>
    <row r="11" spans="1:41" s="2" customFormat="1" ht="16.149999999999999" customHeight="1" x14ac:dyDescent="0.75">
      <c r="A11" s="41">
        <v>5</v>
      </c>
      <c r="B11" s="42">
        <v>42212</v>
      </c>
      <c r="C11" s="43" t="s">
        <v>76</v>
      </c>
      <c r="D11" s="44" t="s">
        <v>283</v>
      </c>
      <c r="E11" s="45" t="s">
        <v>284</v>
      </c>
      <c r="F11" s="41" t="s">
        <v>14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15"/>
      <c r="AB11" s="5"/>
      <c r="AC11" s="5"/>
      <c r="AD11" s="5"/>
      <c r="AE11" s="5"/>
      <c r="AF11" s="5"/>
      <c r="AG11" s="5"/>
      <c r="AH11" s="5"/>
      <c r="AI11" s="5"/>
      <c r="AJ11" s="14"/>
      <c r="AK11" s="5"/>
      <c r="AL11" s="14"/>
      <c r="AM11" s="4"/>
      <c r="AN11" s="5"/>
      <c r="AO11" s="5"/>
    </row>
    <row r="12" spans="1:41" s="2" customFormat="1" ht="16.149999999999999" customHeight="1" x14ac:dyDescent="0.75">
      <c r="A12" s="21">
        <v>6</v>
      </c>
      <c r="B12" s="22">
        <v>42213</v>
      </c>
      <c r="C12" s="23" t="s">
        <v>76</v>
      </c>
      <c r="D12" s="24" t="s">
        <v>285</v>
      </c>
      <c r="E12" s="25" t="s">
        <v>286</v>
      </c>
      <c r="F12" s="26" t="s">
        <v>15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15"/>
      <c r="AB12" s="5"/>
      <c r="AC12" s="5"/>
      <c r="AD12" s="5"/>
      <c r="AE12" s="5"/>
      <c r="AF12" s="5"/>
      <c r="AG12" s="5"/>
      <c r="AH12" s="5"/>
      <c r="AI12" s="5"/>
      <c r="AJ12" s="14"/>
      <c r="AK12" s="5"/>
      <c r="AL12" s="14"/>
      <c r="AM12" s="4"/>
      <c r="AN12" s="5"/>
      <c r="AO12" s="5"/>
    </row>
    <row r="13" spans="1:41" s="2" customFormat="1" ht="16.149999999999999" customHeight="1" x14ac:dyDescent="0.75">
      <c r="A13" s="31">
        <v>7</v>
      </c>
      <c r="B13" s="32">
        <v>42214</v>
      </c>
      <c r="C13" s="33" t="s">
        <v>76</v>
      </c>
      <c r="D13" s="34" t="s">
        <v>287</v>
      </c>
      <c r="E13" s="35" t="s">
        <v>288</v>
      </c>
      <c r="F13" s="31" t="s">
        <v>16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15"/>
      <c r="AB13" s="5"/>
      <c r="AC13" s="5"/>
      <c r="AD13" s="5"/>
      <c r="AE13" s="5"/>
      <c r="AF13" s="5"/>
      <c r="AG13" s="5"/>
      <c r="AH13" s="5"/>
      <c r="AI13" s="5"/>
      <c r="AJ13" s="14"/>
      <c r="AK13" s="5"/>
      <c r="AL13" s="14"/>
      <c r="AM13" s="4"/>
      <c r="AN13" s="5"/>
      <c r="AO13" s="5"/>
    </row>
    <row r="14" spans="1:41" s="2" customFormat="1" ht="16.149999999999999" customHeight="1" x14ac:dyDescent="0.75">
      <c r="A14" s="31">
        <v>8</v>
      </c>
      <c r="B14" s="32">
        <v>42215</v>
      </c>
      <c r="C14" s="33" t="s">
        <v>76</v>
      </c>
      <c r="D14" s="34" t="s">
        <v>289</v>
      </c>
      <c r="E14" s="35" t="s">
        <v>290</v>
      </c>
      <c r="F14" s="31" t="s">
        <v>17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15"/>
      <c r="AB14" s="5"/>
      <c r="AC14" s="5"/>
      <c r="AD14" s="5"/>
      <c r="AE14" s="5"/>
      <c r="AF14" s="5"/>
      <c r="AG14" s="5"/>
      <c r="AH14" s="5"/>
      <c r="AI14" s="5"/>
      <c r="AJ14" s="14"/>
      <c r="AK14" s="5"/>
      <c r="AL14" s="14"/>
      <c r="AM14" s="4"/>
      <c r="AN14" s="5"/>
      <c r="AO14" s="5"/>
    </row>
    <row r="15" spans="1:41" s="2" customFormat="1" ht="16.149999999999999" customHeight="1" x14ac:dyDescent="0.75">
      <c r="A15" s="31">
        <v>9</v>
      </c>
      <c r="B15" s="32">
        <v>42216</v>
      </c>
      <c r="C15" s="33" t="s">
        <v>76</v>
      </c>
      <c r="D15" s="34" t="s">
        <v>291</v>
      </c>
      <c r="E15" s="35" t="s">
        <v>292</v>
      </c>
      <c r="F15" s="31" t="s">
        <v>13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15"/>
      <c r="AB15" s="5"/>
      <c r="AC15" s="5"/>
      <c r="AD15" s="5"/>
      <c r="AE15" s="5"/>
      <c r="AF15" s="5"/>
      <c r="AG15" s="5"/>
      <c r="AH15" s="5"/>
      <c r="AI15" s="5"/>
      <c r="AJ15" s="14"/>
      <c r="AK15" s="5"/>
      <c r="AL15" s="14"/>
      <c r="AM15" s="4"/>
      <c r="AN15" s="5"/>
      <c r="AO15" s="5"/>
    </row>
    <row r="16" spans="1:41" s="2" customFormat="1" ht="16.149999999999999" customHeight="1" x14ac:dyDescent="0.75">
      <c r="A16" s="41">
        <v>10</v>
      </c>
      <c r="B16" s="42">
        <v>42217</v>
      </c>
      <c r="C16" s="43" t="s">
        <v>76</v>
      </c>
      <c r="D16" s="44" t="s">
        <v>293</v>
      </c>
      <c r="E16" s="45" t="s">
        <v>294</v>
      </c>
      <c r="F16" s="41" t="s">
        <v>14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15"/>
      <c r="AB16" s="5"/>
      <c r="AC16" s="5"/>
      <c r="AD16" s="5"/>
      <c r="AE16" s="5"/>
      <c r="AF16" s="5"/>
      <c r="AG16" s="5"/>
      <c r="AH16" s="5"/>
      <c r="AI16" s="5"/>
      <c r="AJ16" s="14"/>
      <c r="AK16" s="5"/>
      <c r="AL16" s="14"/>
      <c r="AM16" s="4"/>
      <c r="AN16" s="5"/>
      <c r="AO16" s="5"/>
    </row>
    <row r="17" spans="1:41" s="2" customFormat="1" ht="16.149999999999999" customHeight="1" x14ac:dyDescent="0.75">
      <c r="A17" s="21">
        <v>11</v>
      </c>
      <c r="B17" s="22">
        <v>42218</v>
      </c>
      <c r="C17" s="23" t="s">
        <v>76</v>
      </c>
      <c r="D17" s="24" t="s">
        <v>295</v>
      </c>
      <c r="E17" s="25" t="s">
        <v>296</v>
      </c>
      <c r="F17" s="26" t="s">
        <v>15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15"/>
      <c r="AB17" s="5"/>
      <c r="AC17" s="5"/>
      <c r="AD17" s="5"/>
      <c r="AE17" s="5"/>
      <c r="AF17" s="5"/>
      <c r="AG17" s="5"/>
      <c r="AH17" s="5"/>
      <c r="AI17" s="5"/>
      <c r="AJ17" s="14"/>
      <c r="AK17" s="5"/>
      <c r="AL17" s="14"/>
      <c r="AM17" s="4"/>
      <c r="AN17" s="5"/>
      <c r="AO17" s="5"/>
    </row>
    <row r="18" spans="1:41" s="2" customFormat="1" ht="16.149999999999999" customHeight="1" x14ac:dyDescent="0.75">
      <c r="A18" s="31">
        <v>12</v>
      </c>
      <c r="B18" s="32">
        <v>42219</v>
      </c>
      <c r="C18" s="52" t="s">
        <v>76</v>
      </c>
      <c r="D18" s="34" t="s">
        <v>297</v>
      </c>
      <c r="E18" s="35" t="s">
        <v>298</v>
      </c>
      <c r="F18" s="31" t="s">
        <v>16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15"/>
      <c r="AB18" s="5"/>
      <c r="AC18" s="5"/>
      <c r="AD18" s="5"/>
      <c r="AE18" s="5"/>
      <c r="AF18" s="5"/>
      <c r="AG18" s="5"/>
      <c r="AH18" s="5"/>
      <c r="AI18" s="5"/>
      <c r="AJ18" s="14"/>
      <c r="AK18" s="5"/>
      <c r="AL18" s="14"/>
      <c r="AM18" s="4"/>
      <c r="AN18" s="5"/>
      <c r="AO18" s="5"/>
    </row>
    <row r="19" spans="1:41" s="2" customFormat="1" ht="16.149999999999999" customHeight="1" x14ac:dyDescent="0.75">
      <c r="A19" s="31">
        <v>13</v>
      </c>
      <c r="B19" s="32">
        <v>42220</v>
      </c>
      <c r="C19" s="33" t="s">
        <v>76</v>
      </c>
      <c r="D19" s="53" t="s">
        <v>297</v>
      </c>
      <c r="E19" s="54" t="s">
        <v>299</v>
      </c>
      <c r="F19" s="31" t="s">
        <v>17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15"/>
      <c r="AB19" s="5"/>
      <c r="AC19" s="5"/>
      <c r="AD19" s="5"/>
      <c r="AE19" s="5"/>
      <c r="AF19" s="5"/>
      <c r="AG19" s="5"/>
      <c r="AH19" s="5"/>
      <c r="AI19" s="5"/>
      <c r="AJ19" s="14"/>
      <c r="AK19" s="5"/>
      <c r="AL19" s="14"/>
      <c r="AM19" s="4"/>
      <c r="AN19" s="5"/>
      <c r="AO19" s="5"/>
    </row>
    <row r="20" spans="1:41" s="2" customFormat="1" ht="16.149999999999999" customHeight="1" x14ac:dyDescent="0.75">
      <c r="A20" s="31">
        <v>14</v>
      </c>
      <c r="B20" s="32">
        <v>42221</v>
      </c>
      <c r="C20" s="33" t="s">
        <v>76</v>
      </c>
      <c r="D20" s="34" t="s">
        <v>300</v>
      </c>
      <c r="E20" s="35" t="s">
        <v>301</v>
      </c>
      <c r="F20" s="31" t="s">
        <v>13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15"/>
      <c r="AB20" s="5"/>
      <c r="AC20" s="5"/>
      <c r="AD20" s="5"/>
      <c r="AE20" s="5"/>
      <c r="AF20" s="5"/>
      <c r="AG20" s="5"/>
      <c r="AH20" s="5"/>
      <c r="AI20" s="5"/>
      <c r="AJ20" s="14"/>
      <c r="AK20" s="5"/>
      <c r="AL20" s="14"/>
      <c r="AM20" s="4"/>
      <c r="AN20" s="5"/>
      <c r="AO20" s="5"/>
    </row>
    <row r="21" spans="1:41" s="2" customFormat="1" ht="16.149999999999999" customHeight="1" x14ac:dyDescent="0.75">
      <c r="A21" s="41">
        <v>15</v>
      </c>
      <c r="B21" s="42">
        <v>42222</v>
      </c>
      <c r="C21" s="43" t="s">
        <v>76</v>
      </c>
      <c r="D21" s="44" t="s">
        <v>302</v>
      </c>
      <c r="E21" s="45" t="s">
        <v>303</v>
      </c>
      <c r="F21" s="41" t="s">
        <v>14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15"/>
      <c r="AB21" s="5"/>
      <c r="AC21" s="5"/>
      <c r="AD21" s="5"/>
      <c r="AE21" s="5"/>
      <c r="AF21" s="5"/>
      <c r="AG21" s="5"/>
      <c r="AH21" s="5"/>
      <c r="AI21" s="5"/>
      <c r="AJ21" s="14"/>
      <c r="AK21" s="5"/>
      <c r="AL21" s="14"/>
      <c r="AM21" s="4"/>
      <c r="AN21" s="5"/>
      <c r="AO21" s="5"/>
    </row>
    <row r="22" spans="1:41" s="2" customFormat="1" ht="16.149999999999999" customHeight="1" x14ac:dyDescent="0.75">
      <c r="A22" s="21">
        <v>16</v>
      </c>
      <c r="B22" s="22">
        <v>42223</v>
      </c>
      <c r="C22" s="23" t="s">
        <v>76</v>
      </c>
      <c r="D22" s="24" t="s">
        <v>304</v>
      </c>
      <c r="E22" s="25" t="s">
        <v>305</v>
      </c>
      <c r="F22" s="26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15"/>
      <c r="AB22" s="5"/>
      <c r="AC22" s="5"/>
      <c r="AD22" s="5"/>
      <c r="AE22" s="5"/>
      <c r="AF22" s="5"/>
      <c r="AG22" s="5"/>
      <c r="AH22" s="5"/>
      <c r="AI22" s="5"/>
      <c r="AJ22" s="14"/>
      <c r="AK22" s="5"/>
      <c r="AL22" s="14"/>
      <c r="AM22" s="4"/>
      <c r="AN22" s="5"/>
      <c r="AO22" s="5"/>
    </row>
    <row r="23" spans="1:41" s="2" customFormat="1" ht="16.149999999999999" customHeight="1" x14ac:dyDescent="0.75">
      <c r="A23" s="31">
        <v>17</v>
      </c>
      <c r="B23" s="32">
        <v>42224</v>
      </c>
      <c r="C23" s="33" t="s">
        <v>76</v>
      </c>
      <c r="D23" s="34" t="s">
        <v>306</v>
      </c>
      <c r="E23" s="35" t="s">
        <v>307</v>
      </c>
      <c r="F23" s="31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15"/>
      <c r="AB23" s="5"/>
      <c r="AC23" s="5"/>
      <c r="AD23" s="5"/>
      <c r="AE23" s="5"/>
      <c r="AF23" s="5"/>
      <c r="AG23" s="5"/>
      <c r="AH23" s="5"/>
      <c r="AI23" s="5"/>
      <c r="AJ23" s="14"/>
      <c r="AK23" s="5"/>
      <c r="AL23" s="14"/>
      <c r="AM23" s="4"/>
      <c r="AN23" s="5"/>
      <c r="AO23" s="5"/>
    </row>
    <row r="24" spans="1:41" s="2" customFormat="1" ht="16.149999999999999" customHeight="1" x14ac:dyDescent="0.75">
      <c r="A24" s="31">
        <v>18</v>
      </c>
      <c r="B24" s="32">
        <v>42225</v>
      </c>
      <c r="C24" s="33" t="s">
        <v>76</v>
      </c>
      <c r="D24" s="34" t="s">
        <v>308</v>
      </c>
      <c r="E24" s="35" t="s">
        <v>309</v>
      </c>
      <c r="F24" s="31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15"/>
      <c r="AB24" s="5"/>
      <c r="AC24" s="5"/>
      <c r="AD24" s="5"/>
      <c r="AE24" s="5"/>
      <c r="AF24" s="5"/>
      <c r="AG24" s="5"/>
      <c r="AH24" s="5"/>
      <c r="AI24" s="5"/>
      <c r="AJ24" s="14"/>
      <c r="AK24" s="5"/>
      <c r="AL24" s="14"/>
      <c r="AM24" s="4"/>
      <c r="AN24" s="5"/>
      <c r="AO24" s="5"/>
    </row>
    <row r="25" spans="1:41" s="2" customFormat="1" ht="16.149999999999999" customHeight="1" x14ac:dyDescent="0.75">
      <c r="A25" s="31">
        <v>19</v>
      </c>
      <c r="B25" s="32">
        <v>42226</v>
      </c>
      <c r="C25" s="33" t="s">
        <v>76</v>
      </c>
      <c r="D25" s="34" t="s">
        <v>310</v>
      </c>
      <c r="E25" s="35" t="s">
        <v>311</v>
      </c>
      <c r="F25" s="31" t="s">
        <v>13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15"/>
      <c r="AB25" s="5"/>
      <c r="AC25" s="5"/>
      <c r="AD25" s="5"/>
      <c r="AE25" s="5"/>
      <c r="AF25" s="5"/>
      <c r="AG25" s="5"/>
      <c r="AH25" s="5"/>
      <c r="AI25" s="5"/>
      <c r="AJ25" s="14"/>
      <c r="AK25" s="5"/>
      <c r="AL25" s="14"/>
      <c r="AM25" s="4"/>
      <c r="AN25" s="5"/>
      <c r="AO25" s="5"/>
    </row>
    <row r="26" spans="1:41" s="2" customFormat="1" ht="16.399999999999999" customHeight="1" x14ac:dyDescent="0.75">
      <c r="A26" s="41">
        <v>20</v>
      </c>
      <c r="B26" s="42">
        <v>42227</v>
      </c>
      <c r="C26" s="43" t="s">
        <v>76</v>
      </c>
      <c r="D26" s="44" t="s">
        <v>312</v>
      </c>
      <c r="E26" s="45" t="s">
        <v>313</v>
      </c>
      <c r="F26" s="41" t="s">
        <v>14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15"/>
      <c r="AB26" s="5"/>
      <c r="AC26" s="5"/>
      <c r="AD26" s="5"/>
      <c r="AE26" s="5"/>
      <c r="AF26" s="5"/>
      <c r="AG26" s="5"/>
      <c r="AH26" s="5"/>
      <c r="AI26" s="5"/>
      <c r="AJ26" s="14"/>
      <c r="AK26" s="5"/>
      <c r="AL26" s="14"/>
      <c r="AM26" s="4"/>
      <c r="AN26" s="5"/>
      <c r="AO26" s="5"/>
    </row>
    <row r="27" spans="1:41" s="2" customFormat="1" ht="16" customHeight="1" x14ac:dyDescent="0.75">
      <c r="A27" s="21">
        <v>21</v>
      </c>
      <c r="B27" s="22">
        <v>42228</v>
      </c>
      <c r="C27" s="55" t="s">
        <v>103</v>
      </c>
      <c r="D27" s="56" t="s">
        <v>314</v>
      </c>
      <c r="E27" s="57" t="s">
        <v>315</v>
      </c>
      <c r="F27" s="26" t="s">
        <v>15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15"/>
      <c r="AB27" s="5"/>
      <c r="AC27" s="5"/>
      <c r="AD27" s="5"/>
      <c r="AE27" s="5"/>
      <c r="AF27" s="5"/>
      <c r="AG27" s="5"/>
      <c r="AH27" s="5"/>
      <c r="AI27" s="5"/>
      <c r="AJ27" s="14"/>
      <c r="AK27" s="5"/>
      <c r="AL27" s="14"/>
      <c r="AM27" s="4"/>
      <c r="AN27" s="5"/>
      <c r="AO27" s="5"/>
    </row>
    <row r="28" spans="1:41" s="2" customFormat="1" ht="16.149999999999999" customHeight="1" x14ac:dyDescent="0.75">
      <c r="A28" s="31">
        <v>22</v>
      </c>
      <c r="B28" s="32">
        <v>42229</v>
      </c>
      <c r="C28" s="61" t="s">
        <v>103</v>
      </c>
      <c r="D28" s="34" t="s">
        <v>316</v>
      </c>
      <c r="E28" s="35" t="s">
        <v>317</v>
      </c>
      <c r="F28" s="31" t="s">
        <v>16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2" customFormat="1" ht="16.149999999999999" customHeight="1" x14ac:dyDescent="0.75">
      <c r="A29" s="31">
        <v>23</v>
      </c>
      <c r="B29" s="32">
        <v>42231</v>
      </c>
      <c r="C29" s="33" t="s">
        <v>103</v>
      </c>
      <c r="D29" s="62" t="s">
        <v>318</v>
      </c>
      <c r="E29" s="63" t="s">
        <v>319</v>
      </c>
      <c r="F29" s="31" t="s">
        <v>13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2" customFormat="1" ht="16.149999999999999" customHeight="1" x14ac:dyDescent="0.75">
      <c r="A30" s="31">
        <v>24</v>
      </c>
      <c r="B30" s="32">
        <v>42232</v>
      </c>
      <c r="C30" s="33" t="s">
        <v>103</v>
      </c>
      <c r="D30" s="34" t="s">
        <v>320</v>
      </c>
      <c r="E30" s="35" t="s">
        <v>321</v>
      </c>
      <c r="F30" s="31" t="s">
        <v>14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15"/>
      <c r="AB30" s="5"/>
      <c r="AC30" s="5"/>
      <c r="AD30" s="5"/>
      <c r="AE30" s="5"/>
      <c r="AF30" s="5"/>
      <c r="AG30" s="5"/>
      <c r="AH30" s="5"/>
      <c r="AI30" s="5"/>
      <c r="AJ30" s="14"/>
      <c r="AK30" s="5"/>
      <c r="AL30" s="14"/>
      <c r="AM30" s="4"/>
      <c r="AN30" s="5"/>
      <c r="AO30" s="5"/>
    </row>
    <row r="31" spans="1:41" s="2" customFormat="1" ht="16.149999999999999" customHeight="1" x14ac:dyDescent="0.75">
      <c r="A31" s="41">
        <v>25</v>
      </c>
      <c r="B31" s="42">
        <v>42233</v>
      </c>
      <c r="C31" s="64" t="s">
        <v>103</v>
      </c>
      <c r="D31" s="65" t="s">
        <v>322</v>
      </c>
      <c r="E31" s="66" t="s">
        <v>323</v>
      </c>
      <c r="F31" s="41" t="s">
        <v>15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15"/>
      <c r="AB31" s="5"/>
      <c r="AC31" s="5"/>
      <c r="AD31" s="5"/>
      <c r="AE31" s="5"/>
      <c r="AF31" s="5"/>
      <c r="AG31" s="5"/>
      <c r="AH31" s="5"/>
      <c r="AI31" s="5"/>
      <c r="AJ31" s="14"/>
      <c r="AK31" s="5"/>
      <c r="AL31" s="14"/>
      <c r="AM31" s="4"/>
      <c r="AN31" s="5"/>
      <c r="AO31" s="5"/>
    </row>
    <row r="32" spans="1:41" s="2" customFormat="1" ht="16.149999999999999" customHeight="1" x14ac:dyDescent="0.75">
      <c r="A32" s="21">
        <v>26</v>
      </c>
      <c r="B32" s="22">
        <v>42234</v>
      </c>
      <c r="C32" s="23" t="s">
        <v>103</v>
      </c>
      <c r="D32" s="24" t="s">
        <v>324</v>
      </c>
      <c r="E32" s="25" t="s">
        <v>325</v>
      </c>
      <c r="F32" s="26" t="s">
        <v>16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15"/>
      <c r="AB32" s="5"/>
      <c r="AC32" s="5"/>
      <c r="AD32" s="5"/>
      <c r="AE32" s="5"/>
      <c r="AF32" s="5"/>
      <c r="AG32" s="5"/>
      <c r="AH32" s="5"/>
      <c r="AI32" s="5"/>
      <c r="AJ32" s="14"/>
      <c r="AK32" s="5"/>
      <c r="AL32" s="14"/>
      <c r="AM32" s="4"/>
      <c r="AN32" s="5"/>
      <c r="AO32" s="5"/>
    </row>
    <row r="33" spans="1:41" s="2" customFormat="1" ht="16.149999999999999" customHeight="1" x14ac:dyDescent="0.75">
      <c r="A33" s="31">
        <v>27</v>
      </c>
      <c r="B33" s="32">
        <v>42235</v>
      </c>
      <c r="C33" s="33" t="s">
        <v>103</v>
      </c>
      <c r="D33" s="34" t="s">
        <v>326</v>
      </c>
      <c r="E33" s="35" t="s">
        <v>327</v>
      </c>
      <c r="F33" s="31" t="s">
        <v>17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15"/>
      <c r="AB33" s="5"/>
      <c r="AC33" s="5"/>
      <c r="AD33" s="5"/>
      <c r="AE33" s="5"/>
      <c r="AF33" s="5"/>
      <c r="AG33" s="5"/>
      <c r="AH33" s="5"/>
      <c r="AI33" s="5"/>
      <c r="AJ33" s="14"/>
      <c r="AK33" s="5"/>
      <c r="AL33" s="14"/>
      <c r="AM33" s="4"/>
      <c r="AN33" s="5"/>
      <c r="AO33" s="5"/>
    </row>
    <row r="34" spans="1:41" s="2" customFormat="1" ht="16.149999999999999" customHeight="1" x14ac:dyDescent="0.75">
      <c r="A34" s="31">
        <v>28</v>
      </c>
      <c r="B34" s="32">
        <v>42236</v>
      </c>
      <c r="C34" s="33" t="s">
        <v>103</v>
      </c>
      <c r="D34" s="34" t="s">
        <v>328</v>
      </c>
      <c r="E34" s="35" t="s">
        <v>329</v>
      </c>
      <c r="F34" s="31" t="s">
        <v>13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15"/>
      <c r="AB34" s="5"/>
      <c r="AC34" s="5"/>
      <c r="AD34" s="5"/>
      <c r="AE34" s="5"/>
      <c r="AF34" s="5"/>
      <c r="AG34" s="5"/>
      <c r="AH34" s="5"/>
      <c r="AI34" s="5"/>
      <c r="AJ34" s="14"/>
      <c r="AK34" s="5"/>
      <c r="AL34" s="14"/>
      <c r="AM34" s="4"/>
      <c r="AN34" s="5"/>
      <c r="AO34" s="5"/>
    </row>
    <row r="35" spans="1:41" s="2" customFormat="1" ht="16.149999999999999" customHeight="1" x14ac:dyDescent="0.75">
      <c r="A35" s="31">
        <v>29</v>
      </c>
      <c r="B35" s="32">
        <v>42238</v>
      </c>
      <c r="C35" s="33" t="s">
        <v>103</v>
      </c>
      <c r="D35" s="34" t="s">
        <v>330</v>
      </c>
      <c r="E35" s="35" t="s">
        <v>331</v>
      </c>
      <c r="F35" s="31" t="s">
        <v>15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15"/>
      <c r="AB35" s="5"/>
      <c r="AC35" s="5"/>
      <c r="AD35" s="5"/>
      <c r="AE35" s="5"/>
      <c r="AF35" s="5"/>
      <c r="AG35" s="5"/>
      <c r="AH35" s="5"/>
      <c r="AI35" s="5"/>
      <c r="AJ35" s="14"/>
      <c r="AK35" s="5"/>
      <c r="AL35" s="14"/>
      <c r="AM35" s="4"/>
      <c r="AN35" s="5"/>
      <c r="AO35" s="5"/>
    </row>
    <row r="36" spans="1:41" s="2" customFormat="1" ht="16.399999999999999" customHeight="1" x14ac:dyDescent="0.75">
      <c r="A36" s="41">
        <v>30</v>
      </c>
      <c r="B36" s="42">
        <v>42239</v>
      </c>
      <c r="C36" s="43" t="s">
        <v>103</v>
      </c>
      <c r="D36" s="44" t="s">
        <v>332</v>
      </c>
      <c r="E36" s="45" t="s">
        <v>333</v>
      </c>
      <c r="F36" s="41" t="s">
        <v>16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15"/>
      <c r="AB36" s="5"/>
      <c r="AC36" s="5"/>
      <c r="AD36" s="5"/>
      <c r="AE36" s="5"/>
      <c r="AF36" s="5"/>
      <c r="AG36" s="5"/>
      <c r="AH36" s="5"/>
      <c r="AI36" s="5"/>
      <c r="AJ36" s="14"/>
      <c r="AK36" s="5"/>
      <c r="AL36" s="14"/>
      <c r="AM36" s="4"/>
      <c r="AN36" s="5"/>
      <c r="AO36" s="5"/>
    </row>
    <row r="37" spans="1:41" s="2" customFormat="1" ht="16" customHeight="1" x14ac:dyDescent="0.75">
      <c r="A37" s="21">
        <v>31</v>
      </c>
      <c r="B37" s="22">
        <v>42240</v>
      </c>
      <c r="C37" s="55" t="s">
        <v>103</v>
      </c>
      <c r="D37" s="71" t="s">
        <v>334</v>
      </c>
      <c r="E37" s="72" t="s">
        <v>335</v>
      </c>
      <c r="F37" s="73" t="s">
        <v>17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2" customFormat="1" ht="16.149999999999999" customHeight="1" x14ac:dyDescent="0.75">
      <c r="A38" s="31">
        <v>32</v>
      </c>
      <c r="B38" s="32">
        <v>42241</v>
      </c>
      <c r="C38" s="33" t="s">
        <v>103</v>
      </c>
      <c r="D38" s="34" t="s">
        <v>336</v>
      </c>
      <c r="E38" s="35" t="s">
        <v>337</v>
      </c>
      <c r="F38" s="31" t="s">
        <v>13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2" customFormat="1" ht="16.149999999999999" customHeight="1" x14ac:dyDescent="0.75">
      <c r="A39" s="31">
        <v>33</v>
      </c>
      <c r="B39" s="32">
        <v>42242</v>
      </c>
      <c r="C39" s="33" t="s">
        <v>103</v>
      </c>
      <c r="D39" s="34" t="s">
        <v>338</v>
      </c>
      <c r="E39" s="35" t="s">
        <v>339</v>
      </c>
      <c r="F39" s="31" t="s">
        <v>14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15"/>
      <c r="AB39" s="5"/>
      <c r="AC39" s="5"/>
      <c r="AD39" s="5"/>
      <c r="AE39" s="5"/>
      <c r="AF39" s="5"/>
      <c r="AG39" s="5"/>
      <c r="AH39" s="5"/>
      <c r="AI39" s="5"/>
      <c r="AJ39" s="14"/>
      <c r="AK39" s="5"/>
      <c r="AL39" s="14"/>
      <c r="AM39" s="4"/>
      <c r="AN39" s="5"/>
      <c r="AO39" s="5"/>
    </row>
    <row r="40" spans="1:41" s="2" customFormat="1" ht="16.149999999999999" customHeight="1" x14ac:dyDescent="0.75">
      <c r="A40" s="31">
        <v>34</v>
      </c>
      <c r="B40" s="32">
        <v>42243</v>
      </c>
      <c r="C40" s="33" t="s">
        <v>103</v>
      </c>
      <c r="D40" s="34" t="s">
        <v>206</v>
      </c>
      <c r="E40" s="35" t="s">
        <v>340</v>
      </c>
      <c r="F40" s="31" t="s">
        <v>15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15"/>
      <c r="AB40" s="5"/>
      <c r="AC40" s="5"/>
      <c r="AD40" s="5"/>
      <c r="AE40" s="5"/>
      <c r="AF40" s="5"/>
      <c r="AG40" s="5"/>
      <c r="AH40" s="5"/>
      <c r="AI40" s="5"/>
      <c r="AJ40" s="14"/>
      <c r="AK40" s="5"/>
      <c r="AL40" s="14"/>
      <c r="AM40" s="4"/>
      <c r="AN40" s="5"/>
      <c r="AO40" s="5"/>
    </row>
    <row r="41" spans="1:41" s="2" customFormat="1" ht="16.5" customHeight="1" x14ac:dyDescent="0.75">
      <c r="A41" s="41">
        <v>35</v>
      </c>
      <c r="B41" s="42">
        <v>42314</v>
      </c>
      <c r="C41" s="248" t="s">
        <v>103</v>
      </c>
      <c r="D41" s="44" t="s">
        <v>341</v>
      </c>
      <c r="E41" s="45" t="s">
        <v>342</v>
      </c>
      <c r="F41" s="41" t="s">
        <v>14</v>
      </c>
      <c r="G41" s="86"/>
      <c r="H41" s="47"/>
      <c r="I41" s="47"/>
      <c r="J41" s="47"/>
      <c r="K41" s="47"/>
      <c r="L41" s="47"/>
      <c r="M41" s="47"/>
      <c r="N41" s="47"/>
      <c r="O41" s="47"/>
      <c r="P41" s="48"/>
      <c r="Q41" s="48"/>
      <c r="R41" s="48"/>
      <c r="S41" s="48"/>
      <c r="T41" s="48"/>
      <c r="U41" s="48"/>
      <c r="V41" s="48"/>
      <c r="W41" s="48"/>
      <c r="X41" s="49"/>
      <c r="Y41" s="77"/>
      <c r="AA41" s="15"/>
      <c r="AB41" s="5"/>
      <c r="AC41" s="5"/>
      <c r="AD41" s="5"/>
      <c r="AE41" s="5"/>
      <c r="AF41" s="5"/>
      <c r="AG41" s="5"/>
      <c r="AH41" s="5"/>
      <c r="AI41" s="5"/>
      <c r="AJ41" s="14"/>
      <c r="AK41" s="5"/>
      <c r="AL41" s="14"/>
      <c r="AM41" s="4"/>
      <c r="AN41" s="5"/>
      <c r="AO41" s="5"/>
    </row>
    <row r="42" spans="1:41" s="2" customFormat="1" ht="16.149999999999999" hidden="1" customHeight="1" x14ac:dyDescent="0.75">
      <c r="A42" s="118"/>
      <c r="B42" s="119"/>
      <c r="C42" s="120"/>
      <c r="D42" s="121"/>
      <c r="E42" s="122"/>
      <c r="F42" s="118"/>
      <c r="G42" s="123"/>
      <c r="H42" s="124"/>
      <c r="I42" s="124"/>
      <c r="J42" s="124"/>
      <c r="K42" s="124"/>
      <c r="L42" s="124"/>
      <c r="M42" s="124"/>
      <c r="N42" s="124"/>
      <c r="O42" s="124"/>
      <c r="P42" s="125"/>
      <c r="Q42" s="125"/>
      <c r="R42" s="125"/>
      <c r="S42" s="125"/>
      <c r="T42" s="125"/>
      <c r="U42" s="125"/>
      <c r="V42" s="125"/>
      <c r="W42" s="125"/>
      <c r="X42" s="126"/>
      <c r="Y42" s="127"/>
      <c r="AA42" s="15"/>
      <c r="AB42" s="5"/>
      <c r="AC42" s="5"/>
      <c r="AD42" s="5"/>
      <c r="AE42" s="5"/>
      <c r="AF42" s="5"/>
      <c r="AG42" s="5"/>
      <c r="AH42" s="5"/>
      <c r="AI42" s="5"/>
      <c r="AJ42" s="14"/>
      <c r="AK42" s="5"/>
      <c r="AL42" s="14"/>
      <c r="AM42" s="4"/>
      <c r="AN42" s="5"/>
      <c r="AO42" s="5"/>
    </row>
    <row r="43" spans="1:41" s="2" customFormat="1" ht="6" customHeight="1" x14ac:dyDescent="0.75">
      <c r="A43" s="137"/>
      <c r="B43" s="138"/>
      <c r="C43" s="139"/>
      <c r="D43" s="140"/>
      <c r="E43" s="141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6"/>
      <c r="Q43" s="136"/>
      <c r="R43" s="136"/>
      <c r="S43" s="136"/>
      <c r="T43" s="136"/>
      <c r="U43" s="136"/>
      <c r="V43" s="136"/>
      <c r="W43" s="136"/>
      <c r="X43" s="142"/>
      <c r="Y43" s="143"/>
      <c r="AA43" s="15"/>
      <c r="AB43" s="5"/>
      <c r="AC43" s="5"/>
      <c r="AD43" s="5"/>
      <c r="AE43" s="5"/>
      <c r="AF43" s="5"/>
      <c r="AG43" s="5"/>
      <c r="AH43" s="5"/>
      <c r="AI43" s="5"/>
      <c r="AJ43" s="14"/>
      <c r="AK43" s="5"/>
      <c r="AL43" s="14"/>
      <c r="AM43" s="4"/>
      <c r="AN43" s="5"/>
      <c r="AO43" s="5"/>
    </row>
    <row r="44" spans="1:41" s="13" customFormat="1" ht="16.149999999999999" customHeight="1" x14ac:dyDescent="0.75">
      <c r="A44" s="78"/>
      <c r="B44" s="83" t="s">
        <v>29</v>
      </c>
      <c r="C44" s="79"/>
      <c r="E44" s="79">
        <f>I44+O44</f>
        <v>35</v>
      </c>
      <c r="F44" s="80" t="s">
        <v>6</v>
      </c>
      <c r="G44" s="132" t="s">
        <v>11</v>
      </c>
      <c r="H44" s="132"/>
      <c r="I44" s="134">
        <f>COUNTIF($C$7:$C$42,"ช")</f>
        <v>20</v>
      </c>
      <c r="J44" s="133"/>
      <c r="K44" s="81" t="s">
        <v>8</v>
      </c>
      <c r="L44" s="132"/>
      <c r="M44" s="202" t="s">
        <v>7</v>
      </c>
      <c r="N44" s="202"/>
      <c r="O44" s="134">
        <f>COUNTIF($C$7:$C$42,"ญ")</f>
        <v>15</v>
      </c>
      <c r="P44" s="133"/>
      <c r="Q44" s="81" t="s">
        <v>8</v>
      </c>
      <c r="S44" s="135"/>
      <c r="X44" s="78"/>
      <c r="Y44" s="82"/>
    </row>
    <row r="45" spans="1:41" s="186" customFormat="1" ht="17.149999999999999" hidden="1" customHeight="1" x14ac:dyDescent="0.7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5"/>
      <c r="T45" s="185"/>
      <c r="U45" s="185"/>
      <c r="V45" s="185"/>
      <c r="W45" s="185"/>
      <c r="X45" s="185"/>
      <c r="Y45" s="184"/>
    </row>
    <row r="46" spans="1:41" s="194" customFormat="1" ht="15" hidden="1" customHeight="1" x14ac:dyDescent="0.75">
      <c r="A46" s="184"/>
      <c r="B46" s="192"/>
      <c r="C46" s="184"/>
      <c r="D46" s="193" t="s">
        <v>23</v>
      </c>
      <c r="E46" s="193">
        <f>COUNTIF($F$7:$F$42,"แดง")</f>
        <v>7</v>
      </c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</row>
    <row r="47" spans="1:41" s="194" customFormat="1" ht="15" hidden="1" customHeight="1" x14ac:dyDescent="0.75">
      <c r="A47" s="184"/>
      <c r="B47" s="192"/>
      <c r="C47" s="184"/>
      <c r="D47" s="196" t="s">
        <v>24</v>
      </c>
      <c r="E47" s="193">
        <f>COUNTIF($F$7:$F$42,"เหลือง")</f>
        <v>7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</row>
    <row r="48" spans="1:41" s="194" customFormat="1" ht="15" hidden="1" customHeight="1" x14ac:dyDescent="0.75">
      <c r="A48" s="184"/>
      <c r="B48" s="192"/>
      <c r="C48" s="184"/>
      <c r="D48" s="196" t="s">
        <v>25</v>
      </c>
      <c r="E48" s="193">
        <f>COUNTIF($F$7:$F$42,"น้ำเงิน")</f>
        <v>8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</row>
    <row r="49" spans="1:46" s="194" customFormat="1" ht="15" hidden="1" customHeight="1" x14ac:dyDescent="0.75">
      <c r="A49" s="184"/>
      <c r="B49" s="192"/>
      <c r="C49" s="184"/>
      <c r="D49" s="196" t="s">
        <v>26</v>
      </c>
      <c r="E49" s="193">
        <f>COUNTIF($F$7:$F$42,"ม่วง")</f>
        <v>7</v>
      </c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</row>
    <row r="50" spans="1:46" s="194" customFormat="1" ht="15" hidden="1" customHeight="1" x14ac:dyDescent="0.75">
      <c r="A50" s="184"/>
      <c r="B50" s="192"/>
      <c r="C50" s="184"/>
      <c r="D50" s="196" t="s">
        <v>27</v>
      </c>
      <c r="E50" s="193">
        <f>COUNTIF($F$7:$F$42,"ฟ้า")</f>
        <v>6</v>
      </c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</row>
    <row r="51" spans="1:46" s="194" customFormat="1" ht="15" hidden="1" customHeight="1" x14ac:dyDescent="0.75">
      <c r="A51" s="184"/>
      <c r="B51" s="192"/>
      <c r="C51" s="184"/>
      <c r="D51" s="196" t="s">
        <v>5</v>
      </c>
      <c r="E51" s="193">
        <f>SUM(E46:E50)</f>
        <v>35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</row>
    <row r="52" spans="1:46" s="194" customFormat="1" ht="15" customHeight="1" x14ac:dyDescent="0.75">
      <c r="B52" s="197"/>
      <c r="C52" s="198"/>
      <c r="D52" s="199"/>
      <c r="E52" s="199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</row>
    <row r="53" spans="1:46" s="194" customFormat="1" ht="15" customHeight="1" x14ac:dyDescent="0.75">
      <c r="B53" s="197"/>
      <c r="C53" s="198"/>
      <c r="D53" s="199"/>
      <c r="E53" s="199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</row>
    <row r="54" spans="1:46" s="194" customFormat="1" ht="15" customHeight="1" x14ac:dyDescent="0.75">
      <c r="B54" s="197"/>
      <c r="C54" s="200"/>
      <c r="D54" s="201"/>
      <c r="E54" s="201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</row>
    <row r="55" spans="1:46" s="194" customFormat="1" ht="15" customHeight="1" x14ac:dyDescent="0.75">
      <c r="B55" s="197"/>
      <c r="C55" s="198"/>
      <c r="D55" s="199"/>
      <c r="E55" s="199"/>
    </row>
    <row r="56" spans="1:46" s="194" customFormat="1" ht="15" customHeight="1" x14ac:dyDescent="0.75">
      <c r="B56" s="197"/>
      <c r="C56" s="198"/>
      <c r="D56" s="199"/>
      <c r="E56" s="199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62"/>
  <sheetViews>
    <sheetView topLeftCell="A23" zoomScale="120" zoomScaleNormal="120" workbookViewId="0">
      <selection activeCell="A23"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16384" width="9.09765625" style="1"/>
  </cols>
  <sheetData>
    <row r="1" spans="1:41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ม.3'!B12</f>
        <v>นางสาวพรรณทิภา  เชิงสมอ</v>
      </c>
    </row>
    <row r="2" spans="1:41" s="16" customFormat="1" ht="18" customHeight="1" x14ac:dyDescent="0.75">
      <c r="B2" s="97" t="s">
        <v>46</v>
      </c>
      <c r="C2" s="94"/>
      <c r="D2" s="95"/>
      <c r="E2" s="96" t="s">
        <v>55</v>
      </c>
      <c r="M2" s="16" t="s">
        <v>47</v>
      </c>
      <c r="R2" s="16" t="str">
        <f>'ยอด ม.3'!B13</f>
        <v>...............-................</v>
      </c>
    </row>
    <row r="3" spans="1:41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1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ม.3'!F12</f>
        <v>332</v>
      </c>
      <c r="X4" s="252"/>
    </row>
    <row r="5" spans="1:41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1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1" s="2" customFormat="1" ht="15.75" customHeight="1" x14ac:dyDescent="0.75">
      <c r="A7" s="21">
        <v>1</v>
      </c>
      <c r="B7" s="22">
        <v>42244</v>
      </c>
      <c r="C7" s="23" t="s">
        <v>76</v>
      </c>
      <c r="D7" s="24" t="s">
        <v>343</v>
      </c>
      <c r="E7" s="25" t="s">
        <v>344</v>
      </c>
      <c r="F7" s="26" t="s">
        <v>16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</row>
    <row r="8" spans="1:41" s="2" customFormat="1" ht="16.149999999999999" customHeight="1" x14ac:dyDescent="0.75">
      <c r="A8" s="31">
        <v>2</v>
      </c>
      <c r="B8" s="32">
        <v>42245</v>
      </c>
      <c r="C8" s="33" t="s">
        <v>76</v>
      </c>
      <c r="D8" s="34" t="s">
        <v>214</v>
      </c>
      <c r="E8" s="35" t="s">
        <v>345</v>
      </c>
      <c r="F8" s="31" t="s">
        <v>17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</row>
    <row r="9" spans="1:41" s="2" customFormat="1" ht="16.149999999999999" customHeight="1" x14ac:dyDescent="0.75">
      <c r="A9" s="31">
        <v>3</v>
      </c>
      <c r="B9" s="32">
        <v>42246</v>
      </c>
      <c r="C9" s="33" t="s">
        <v>76</v>
      </c>
      <c r="D9" s="34" t="s">
        <v>346</v>
      </c>
      <c r="E9" s="35" t="s">
        <v>347</v>
      </c>
      <c r="F9" s="31" t="s">
        <v>13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2" customFormat="1" ht="16.149999999999999" customHeight="1" x14ac:dyDescent="0.75">
      <c r="A10" s="31">
        <v>4</v>
      </c>
      <c r="B10" s="32">
        <v>42247</v>
      </c>
      <c r="C10" s="33" t="s">
        <v>76</v>
      </c>
      <c r="D10" s="34" t="s">
        <v>348</v>
      </c>
      <c r="E10" s="35" t="s">
        <v>349</v>
      </c>
      <c r="F10" s="31" t="s">
        <v>14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15"/>
      <c r="AB10" s="5"/>
      <c r="AC10" s="5"/>
      <c r="AD10" s="5"/>
      <c r="AE10" s="5"/>
      <c r="AF10" s="5"/>
      <c r="AG10" s="5"/>
      <c r="AH10" s="5"/>
      <c r="AI10" s="5"/>
      <c r="AJ10" s="14"/>
      <c r="AK10" s="5"/>
      <c r="AL10" s="14"/>
      <c r="AM10" s="4"/>
      <c r="AN10" s="5"/>
      <c r="AO10" s="5"/>
    </row>
    <row r="11" spans="1:41" s="2" customFormat="1" ht="16.149999999999999" customHeight="1" x14ac:dyDescent="0.75">
      <c r="A11" s="41">
        <v>5</v>
      </c>
      <c r="B11" s="42">
        <v>42248</v>
      </c>
      <c r="C11" s="43" t="s">
        <v>76</v>
      </c>
      <c r="D11" s="44" t="s">
        <v>350</v>
      </c>
      <c r="E11" s="45" t="s">
        <v>351</v>
      </c>
      <c r="F11" s="41" t="s">
        <v>15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15"/>
      <c r="AB11" s="5"/>
      <c r="AC11" s="5"/>
      <c r="AD11" s="5"/>
      <c r="AE11" s="5"/>
      <c r="AF11" s="5"/>
      <c r="AG11" s="5"/>
      <c r="AH11" s="5"/>
      <c r="AI11" s="5"/>
      <c r="AJ11" s="14"/>
      <c r="AK11" s="5"/>
      <c r="AL11" s="14"/>
      <c r="AM11" s="4"/>
      <c r="AN11" s="5"/>
      <c r="AO11" s="5"/>
    </row>
    <row r="12" spans="1:41" s="2" customFormat="1" ht="16" customHeight="1" x14ac:dyDescent="0.75">
      <c r="A12" s="21">
        <v>6</v>
      </c>
      <c r="B12" s="22">
        <v>42249</v>
      </c>
      <c r="C12" s="23" t="s">
        <v>76</v>
      </c>
      <c r="D12" s="24" t="s">
        <v>352</v>
      </c>
      <c r="E12" s="25" t="s">
        <v>353</v>
      </c>
      <c r="F12" s="26" t="s">
        <v>16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15"/>
      <c r="AB12" s="5"/>
      <c r="AC12" s="5"/>
      <c r="AD12" s="5"/>
      <c r="AE12" s="5"/>
      <c r="AF12" s="5"/>
      <c r="AG12" s="5"/>
      <c r="AH12" s="5"/>
      <c r="AI12" s="5"/>
      <c r="AJ12" s="14"/>
      <c r="AK12" s="5"/>
      <c r="AL12" s="14"/>
      <c r="AM12" s="4"/>
      <c r="AN12" s="5"/>
      <c r="AO12" s="5"/>
    </row>
    <row r="13" spans="1:41" s="2" customFormat="1" ht="16.149999999999999" customHeight="1" x14ac:dyDescent="0.75">
      <c r="A13" s="31">
        <v>7</v>
      </c>
      <c r="B13" s="32">
        <v>42250</v>
      </c>
      <c r="C13" s="33" t="s">
        <v>76</v>
      </c>
      <c r="D13" s="34" t="s">
        <v>354</v>
      </c>
      <c r="E13" s="35" t="s">
        <v>355</v>
      </c>
      <c r="F13" s="31" t="s">
        <v>17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15"/>
      <c r="AB13" s="5"/>
      <c r="AC13" s="5"/>
      <c r="AD13" s="5"/>
      <c r="AE13" s="5"/>
      <c r="AF13" s="5"/>
      <c r="AG13" s="5"/>
      <c r="AH13" s="5"/>
      <c r="AI13" s="5"/>
      <c r="AJ13" s="14"/>
      <c r="AK13" s="5"/>
      <c r="AL13" s="14"/>
      <c r="AM13" s="4"/>
      <c r="AN13" s="5"/>
      <c r="AO13" s="5"/>
    </row>
    <row r="14" spans="1:41" s="2" customFormat="1" ht="16.149999999999999" customHeight="1" x14ac:dyDescent="0.75">
      <c r="A14" s="31">
        <v>8</v>
      </c>
      <c r="B14" s="32">
        <v>42251</v>
      </c>
      <c r="C14" s="33" t="s">
        <v>76</v>
      </c>
      <c r="D14" s="34" t="s">
        <v>356</v>
      </c>
      <c r="E14" s="35" t="s">
        <v>357</v>
      </c>
      <c r="F14" s="31" t="s">
        <v>13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15"/>
      <c r="AB14" s="5"/>
      <c r="AC14" s="5"/>
      <c r="AD14" s="5"/>
      <c r="AE14" s="5"/>
      <c r="AF14" s="5"/>
      <c r="AG14" s="5"/>
      <c r="AH14" s="5"/>
      <c r="AI14" s="5"/>
      <c r="AJ14" s="14"/>
      <c r="AK14" s="5"/>
      <c r="AL14" s="14"/>
      <c r="AM14" s="4"/>
      <c r="AN14" s="5"/>
      <c r="AO14" s="5"/>
    </row>
    <row r="15" spans="1:41" s="2" customFormat="1" ht="16.149999999999999" customHeight="1" x14ac:dyDescent="0.75">
      <c r="A15" s="31">
        <v>9</v>
      </c>
      <c r="B15" s="32">
        <v>42252</v>
      </c>
      <c r="C15" s="33" t="s">
        <v>76</v>
      </c>
      <c r="D15" s="34" t="s">
        <v>358</v>
      </c>
      <c r="E15" s="35" t="s">
        <v>359</v>
      </c>
      <c r="F15" s="31" t="s">
        <v>14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15"/>
      <c r="AB15" s="5"/>
      <c r="AC15" s="5"/>
      <c r="AD15" s="5"/>
      <c r="AE15" s="5"/>
      <c r="AF15" s="5"/>
      <c r="AG15" s="5"/>
      <c r="AH15" s="5"/>
      <c r="AI15" s="5"/>
      <c r="AJ15" s="14"/>
      <c r="AK15" s="5"/>
      <c r="AL15" s="14"/>
      <c r="AM15" s="4"/>
      <c r="AN15" s="5"/>
      <c r="AO15" s="5"/>
    </row>
    <row r="16" spans="1:41" s="2" customFormat="1" ht="16.149999999999999" customHeight="1" x14ac:dyDescent="0.75">
      <c r="A16" s="41">
        <v>10</v>
      </c>
      <c r="B16" s="42">
        <v>42253</v>
      </c>
      <c r="C16" s="43" t="s">
        <v>76</v>
      </c>
      <c r="D16" s="44" t="s">
        <v>360</v>
      </c>
      <c r="E16" s="45" t="s">
        <v>361</v>
      </c>
      <c r="F16" s="41" t="s">
        <v>15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15"/>
      <c r="AB16" s="5"/>
      <c r="AC16" s="5"/>
      <c r="AD16" s="5"/>
      <c r="AE16" s="5"/>
      <c r="AF16" s="5"/>
      <c r="AG16" s="5"/>
      <c r="AH16" s="5"/>
      <c r="AI16" s="5"/>
      <c r="AJ16" s="14"/>
      <c r="AK16" s="5"/>
      <c r="AL16" s="14"/>
      <c r="AM16" s="4"/>
      <c r="AN16" s="5"/>
      <c r="AO16" s="5"/>
    </row>
    <row r="17" spans="1:41" s="2" customFormat="1" ht="16" customHeight="1" x14ac:dyDescent="0.75">
      <c r="A17" s="21">
        <v>11</v>
      </c>
      <c r="B17" s="22">
        <v>42254</v>
      </c>
      <c r="C17" s="23" t="s">
        <v>76</v>
      </c>
      <c r="D17" s="24" t="s">
        <v>362</v>
      </c>
      <c r="E17" s="25" t="s">
        <v>363</v>
      </c>
      <c r="F17" s="26" t="s">
        <v>16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15"/>
      <c r="AB17" s="5"/>
      <c r="AC17" s="5"/>
      <c r="AD17" s="5"/>
      <c r="AE17" s="5"/>
      <c r="AF17" s="5"/>
      <c r="AG17" s="5"/>
      <c r="AH17" s="5"/>
      <c r="AI17" s="5"/>
      <c r="AJ17" s="14"/>
      <c r="AK17" s="5"/>
      <c r="AL17" s="14"/>
      <c r="AM17" s="4"/>
      <c r="AN17" s="5"/>
      <c r="AO17" s="5"/>
    </row>
    <row r="18" spans="1:41" s="2" customFormat="1" ht="16.149999999999999" customHeight="1" x14ac:dyDescent="0.75">
      <c r="A18" s="31">
        <v>12</v>
      </c>
      <c r="B18" s="32">
        <v>42255</v>
      </c>
      <c r="C18" s="52" t="s">
        <v>76</v>
      </c>
      <c r="D18" s="34" t="s">
        <v>364</v>
      </c>
      <c r="E18" s="35" t="s">
        <v>365</v>
      </c>
      <c r="F18" s="31" t="s">
        <v>17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15"/>
      <c r="AB18" s="5"/>
      <c r="AC18" s="5"/>
      <c r="AD18" s="5"/>
      <c r="AE18" s="5"/>
      <c r="AF18" s="5"/>
      <c r="AG18" s="5"/>
      <c r="AH18" s="5"/>
      <c r="AI18" s="5"/>
      <c r="AJ18" s="14"/>
      <c r="AK18" s="5"/>
      <c r="AL18" s="14"/>
      <c r="AM18" s="4"/>
      <c r="AN18" s="5"/>
      <c r="AO18" s="5"/>
    </row>
    <row r="19" spans="1:41" s="2" customFormat="1" ht="16.149999999999999" customHeight="1" x14ac:dyDescent="0.75">
      <c r="A19" s="31">
        <v>13</v>
      </c>
      <c r="B19" s="32">
        <v>42256</v>
      </c>
      <c r="C19" s="33" t="s">
        <v>76</v>
      </c>
      <c r="D19" s="53" t="s">
        <v>366</v>
      </c>
      <c r="E19" s="54" t="s">
        <v>367</v>
      </c>
      <c r="F19" s="31" t="s">
        <v>13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15"/>
      <c r="AB19" s="5"/>
      <c r="AC19" s="5"/>
      <c r="AD19" s="5"/>
      <c r="AE19" s="5"/>
      <c r="AF19" s="5"/>
      <c r="AG19" s="5"/>
      <c r="AH19" s="5"/>
      <c r="AI19" s="5"/>
      <c r="AJ19" s="14"/>
      <c r="AK19" s="5"/>
      <c r="AL19" s="14"/>
      <c r="AM19" s="4"/>
      <c r="AN19" s="5"/>
      <c r="AO19" s="5"/>
    </row>
    <row r="20" spans="1:41" s="2" customFormat="1" ht="16.149999999999999" customHeight="1" x14ac:dyDescent="0.75">
      <c r="A20" s="31">
        <v>14</v>
      </c>
      <c r="B20" s="32">
        <v>42257</v>
      </c>
      <c r="C20" s="33" t="s">
        <v>76</v>
      </c>
      <c r="D20" s="34" t="s">
        <v>368</v>
      </c>
      <c r="E20" s="35" t="s">
        <v>369</v>
      </c>
      <c r="F20" s="31" t="s">
        <v>14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15"/>
      <c r="AB20" s="5"/>
      <c r="AC20" s="5"/>
      <c r="AD20" s="5"/>
      <c r="AE20" s="5"/>
      <c r="AF20" s="5"/>
      <c r="AG20" s="5"/>
      <c r="AH20" s="5"/>
      <c r="AI20" s="5"/>
      <c r="AJ20" s="14"/>
      <c r="AK20" s="5"/>
      <c r="AL20" s="14"/>
      <c r="AM20" s="4"/>
      <c r="AN20" s="5"/>
      <c r="AO20" s="5"/>
    </row>
    <row r="21" spans="1:41" s="2" customFormat="1" ht="16.149999999999999" customHeight="1" x14ac:dyDescent="0.75">
      <c r="A21" s="41">
        <v>15</v>
      </c>
      <c r="B21" s="42">
        <v>42258</v>
      </c>
      <c r="C21" s="43" t="s">
        <v>76</v>
      </c>
      <c r="D21" s="44" t="s">
        <v>370</v>
      </c>
      <c r="E21" s="45" t="s">
        <v>371</v>
      </c>
      <c r="F21" s="41" t="s">
        <v>15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15"/>
      <c r="AB21" s="5"/>
      <c r="AC21" s="5"/>
      <c r="AD21" s="5"/>
      <c r="AE21" s="5"/>
      <c r="AF21" s="5"/>
      <c r="AG21" s="5"/>
      <c r="AH21" s="5"/>
      <c r="AI21" s="5"/>
      <c r="AJ21" s="14"/>
      <c r="AK21" s="5"/>
      <c r="AL21" s="14"/>
      <c r="AM21" s="4"/>
      <c r="AN21" s="5"/>
      <c r="AO21" s="5"/>
    </row>
    <row r="22" spans="1:41" s="2" customFormat="1" ht="16" customHeight="1" x14ac:dyDescent="0.75">
      <c r="A22" s="21">
        <v>16</v>
      </c>
      <c r="B22" s="22">
        <v>42259</v>
      </c>
      <c r="C22" s="23" t="s">
        <v>76</v>
      </c>
      <c r="D22" s="24" t="s">
        <v>372</v>
      </c>
      <c r="E22" s="25" t="s">
        <v>373</v>
      </c>
      <c r="F22" s="26" t="s">
        <v>16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15"/>
      <c r="AB22" s="5"/>
      <c r="AC22" s="5"/>
      <c r="AD22" s="5"/>
      <c r="AE22" s="5"/>
      <c r="AF22" s="5"/>
      <c r="AG22" s="5"/>
      <c r="AH22" s="5"/>
      <c r="AI22" s="5"/>
      <c r="AJ22" s="14"/>
      <c r="AK22" s="5"/>
      <c r="AL22" s="14"/>
      <c r="AM22" s="4"/>
      <c r="AN22" s="5"/>
      <c r="AO22" s="5"/>
    </row>
    <row r="23" spans="1:41" s="2" customFormat="1" ht="16.149999999999999" customHeight="1" x14ac:dyDescent="0.75">
      <c r="A23" s="31">
        <v>17</v>
      </c>
      <c r="B23" s="32">
        <v>42260</v>
      </c>
      <c r="C23" s="33" t="s">
        <v>76</v>
      </c>
      <c r="D23" s="34" t="s">
        <v>374</v>
      </c>
      <c r="E23" s="35" t="s">
        <v>375</v>
      </c>
      <c r="F23" s="31" t="s">
        <v>17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15"/>
      <c r="AB23" s="5"/>
      <c r="AC23" s="5"/>
      <c r="AD23" s="5"/>
      <c r="AE23" s="5"/>
      <c r="AF23" s="5"/>
      <c r="AG23" s="5"/>
      <c r="AH23" s="5"/>
      <c r="AI23" s="5"/>
      <c r="AJ23" s="14"/>
      <c r="AK23" s="5"/>
      <c r="AL23" s="14"/>
      <c r="AM23" s="4"/>
      <c r="AN23" s="5"/>
      <c r="AO23" s="5"/>
    </row>
    <row r="24" spans="1:41" s="2" customFormat="1" ht="16.149999999999999" customHeight="1" x14ac:dyDescent="0.75">
      <c r="A24" s="31">
        <v>18</v>
      </c>
      <c r="B24" s="32">
        <v>42261</v>
      </c>
      <c r="C24" s="33" t="s">
        <v>76</v>
      </c>
      <c r="D24" s="34" t="s">
        <v>376</v>
      </c>
      <c r="E24" s="35" t="s">
        <v>377</v>
      </c>
      <c r="F24" s="31" t="s">
        <v>13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15"/>
      <c r="AB24" s="5"/>
      <c r="AC24" s="5"/>
      <c r="AD24" s="5"/>
      <c r="AE24" s="5"/>
      <c r="AF24" s="5"/>
      <c r="AG24" s="5"/>
      <c r="AH24" s="5"/>
      <c r="AI24" s="5"/>
      <c r="AJ24" s="14"/>
      <c r="AK24" s="5"/>
      <c r="AL24" s="14"/>
      <c r="AM24" s="4"/>
      <c r="AN24" s="5"/>
      <c r="AO24" s="5"/>
    </row>
    <row r="25" spans="1:41" s="2" customFormat="1" ht="16.149999999999999" customHeight="1" x14ac:dyDescent="0.75">
      <c r="A25" s="31">
        <v>19</v>
      </c>
      <c r="B25" s="32">
        <v>42262</v>
      </c>
      <c r="C25" s="33" t="s">
        <v>76</v>
      </c>
      <c r="D25" s="34" t="s">
        <v>378</v>
      </c>
      <c r="E25" s="35" t="s">
        <v>379</v>
      </c>
      <c r="F25" s="31" t="s">
        <v>14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15"/>
      <c r="AB25" s="5"/>
      <c r="AC25" s="5"/>
      <c r="AD25" s="5"/>
      <c r="AE25" s="5"/>
      <c r="AF25" s="5"/>
      <c r="AG25" s="5"/>
      <c r="AH25" s="5"/>
      <c r="AI25" s="5"/>
      <c r="AJ25" s="14"/>
      <c r="AK25" s="5"/>
      <c r="AL25" s="14"/>
      <c r="AM25" s="4"/>
      <c r="AN25" s="5"/>
      <c r="AO25" s="5"/>
    </row>
    <row r="26" spans="1:41" s="2" customFormat="1" ht="17.149999999999999" customHeight="1" x14ac:dyDescent="0.75">
      <c r="A26" s="41">
        <v>20</v>
      </c>
      <c r="B26" s="42">
        <v>42263</v>
      </c>
      <c r="C26" s="43" t="s">
        <v>76</v>
      </c>
      <c r="D26" s="44" t="s">
        <v>380</v>
      </c>
      <c r="E26" s="45" t="s">
        <v>381</v>
      </c>
      <c r="F26" s="41" t="s">
        <v>15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15"/>
      <c r="AB26" s="5"/>
      <c r="AC26" s="5"/>
      <c r="AD26" s="5"/>
      <c r="AE26" s="5"/>
      <c r="AF26" s="5"/>
      <c r="AG26" s="5"/>
      <c r="AH26" s="5"/>
      <c r="AI26" s="5"/>
      <c r="AJ26" s="14"/>
      <c r="AK26" s="5"/>
      <c r="AL26" s="14"/>
      <c r="AM26" s="4"/>
      <c r="AN26" s="5"/>
      <c r="AO26" s="5"/>
    </row>
    <row r="27" spans="1:41" s="2" customFormat="1" ht="16" customHeight="1" x14ac:dyDescent="0.75">
      <c r="A27" s="21">
        <v>21</v>
      </c>
      <c r="B27" s="22">
        <v>42264</v>
      </c>
      <c r="C27" s="55" t="s">
        <v>76</v>
      </c>
      <c r="D27" s="56" t="s">
        <v>382</v>
      </c>
      <c r="E27" s="57" t="s">
        <v>383</v>
      </c>
      <c r="F27" s="26" t="s">
        <v>16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15"/>
      <c r="AB27" s="5"/>
      <c r="AC27" s="5"/>
      <c r="AD27" s="5"/>
      <c r="AE27" s="5"/>
      <c r="AF27" s="5"/>
      <c r="AG27" s="5"/>
      <c r="AH27" s="5"/>
      <c r="AI27" s="5"/>
      <c r="AJ27" s="14"/>
      <c r="AK27" s="5"/>
      <c r="AL27" s="14"/>
      <c r="AM27" s="4"/>
      <c r="AN27" s="5"/>
      <c r="AO27" s="5"/>
    </row>
    <row r="28" spans="1:41" s="2" customFormat="1" ht="16.149999999999999" customHeight="1" x14ac:dyDescent="0.75">
      <c r="A28" s="31">
        <v>22</v>
      </c>
      <c r="B28" s="32">
        <v>42265</v>
      </c>
      <c r="C28" s="61" t="s">
        <v>103</v>
      </c>
      <c r="D28" s="34" t="s">
        <v>384</v>
      </c>
      <c r="E28" s="35" t="s">
        <v>385</v>
      </c>
      <c r="F28" s="31" t="s">
        <v>17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2" customFormat="1" ht="16.149999999999999" customHeight="1" x14ac:dyDescent="0.75">
      <c r="A29" s="31">
        <v>23</v>
      </c>
      <c r="B29" s="32">
        <v>42266</v>
      </c>
      <c r="C29" s="33" t="s">
        <v>103</v>
      </c>
      <c r="D29" s="62" t="s">
        <v>386</v>
      </c>
      <c r="E29" s="63" t="s">
        <v>387</v>
      </c>
      <c r="F29" s="31" t="s">
        <v>13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2" customFormat="1" ht="16.149999999999999" customHeight="1" x14ac:dyDescent="0.75">
      <c r="A30" s="31">
        <v>24</v>
      </c>
      <c r="B30" s="32">
        <v>42267</v>
      </c>
      <c r="C30" s="33" t="s">
        <v>103</v>
      </c>
      <c r="D30" s="34" t="s">
        <v>388</v>
      </c>
      <c r="E30" s="35" t="s">
        <v>389</v>
      </c>
      <c r="F30" s="31" t="s">
        <v>14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15"/>
      <c r="AB30" s="5"/>
      <c r="AC30" s="5"/>
      <c r="AD30" s="5"/>
      <c r="AE30" s="5"/>
      <c r="AF30" s="5"/>
      <c r="AG30" s="5"/>
      <c r="AH30" s="5"/>
      <c r="AI30" s="5"/>
      <c r="AJ30" s="14"/>
      <c r="AK30" s="5"/>
      <c r="AL30" s="14"/>
      <c r="AM30" s="4"/>
      <c r="AN30" s="5"/>
      <c r="AO30" s="5"/>
    </row>
    <row r="31" spans="1:41" s="2" customFormat="1" ht="16.149999999999999" customHeight="1" x14ac:dyDescent="0.75">
      <c r="A31" s="41">
        <v>25</v>
      </c>
      <c r="B31" s="42">
        <v>42268</v>
      </c>
      <c r="C31" s="64" t="s">
        <v>103</v>
      </c>
      <c r="D31" s="65" t="s">
        <v>106</v>
      </c>
      <c r="E31" s="66" t="s">
        <v>390</v>
      </c>
      <c r="F31" s="41" t="s">
        <v>15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15"/>
      <c r="AB31" s="5"/>
      <c r="AC31" s="5"/>
      <c r="AD31" s="5"/>
      <c r="AE31" s="5"/>
      <c r="AF31" s="5"/>
      <c r="AG31" s="5"/>
      <c r="AH31" s="5"/>
      <c r="AI31" s="5"/>
      <c r="AJ31" s="14"/>
      <c r="AK31" s="5"/>
      <c r="AL31" s="14"/>
      <c r="AM31" s="4"/>
      <c r="AN31" s="5"/>
      <c r="AO31" s="5"/>
    </row>
    <row r="32" spans="1:41" s="2" customFormat="1" ht="16" customHeight="1" x14ac:dyDescent="0.75">
      <c r="A32" s="21">
        <v>26</v>
      </c>
      <c r="B32" s="22">
        <v>42269</v>
      </c>
      <c r="C32" s="23" t="s">
        <v>103</v>
      </c>
      <c r="D32" s="24" t="s">
        <v>391</v>
      </c>
      <c r="E32" s="25" t="s">
        <v>392</v>
      </c>
      <c r="F32" s="26" t="s">
        <v>16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15"/>
      <c r="AB32" s="5"/>
      <c r="AC32" s="5"/>
      <c r="AD32" s="5"/>
      <c r="AE32" s="5"/>
      <c r="AF32" s="5"/>
      <c r="AG32" s="5"/>
      <c r="AH32" s="5"/>
      <c r="AI32" s="5"/>
      <c r="AJ32" s="14"/>
      <c r="AK32" s="5"/>
      <c r="AL32" s="14"/>
      <c r="AM32" s="4"/>
      <c r="AN32" s="5"/>
      <c r="AO32" s="5"/>
    </row>
    <row r="33" spans="1:41" s="2" customFormat="1" ht="16.149999999999999" customHeight="1" x14ac:dyDescent="0.75">
      <c r="A33" s="31">
        <v>27</v>
      </c>
      <c r="B33" s="32">
        <v>42270</v>
      </c>
      <c r="C33" s="33" t="s">
        <v>103</v>
      </c>
      <c r="D33" s="34" t="s">
        <v>393</v>
      </c>
      <c r="E33" s="35" t="s">
        <v>394</v>
      </c>
      <c r="F33" s="31" t="s">
        <v>17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15"/>
      <c r="AB33" s="5"/>
      <c r="AC33" s="5"/>
      <c r="AD33" s="5"/>
      <c r="AE33" s="5"/>
      <c r="AF33" s="5"/>
      <c r="AG33" s="5"/>
      <c r="AH33" s="5"/>
      <c r="AI33" s="5"/>
      <c r="AJ33" s="14"/>
      <c r="AK33" s="5"/>
      <c r="AL33" s="14"/>
      <c r="AM33" s="4"/>
      <c r="AN33" s="5"/>
      <c r="AO33" s="5"/>
    </row>
    <row r="34" spans="1:41" s="2" customFormat="1" ht="16.149999999999999" customHeight="1" x14ac:dyDescent="0.75">
      <c r="A34" s="31">
        <v>28</v>
      </c>
      <c r="B34" s="32">
        <v>42271</v>
      </c>
      <c r="C34" s="33" t="s">
        <v>103</v>
      </c>
      <c r="D34" s="34" t="s">
        <v>395</v>
      </c>
      <c r="E34" s="35" t="s">
        <v>396</v>
      </c>
      <c r="F34" s="31" t="s">
        <v>13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15"/>
      <c r="AB34" s="5"/>
      <c r="AC34" s="5"/>
      <c r="AD34" s="5"/>
      <c r="AE34" s="5"/>
      <c r="AF34" s="5"/>
      <c r="AG34" s="5"/>
      <c r="AH34" s="5"/>
      <c r="AI34" s="5"/>
      <c r="AJ34" s="14"/>
      <c r="AK34" s="5"/>
      <c r="AL34" s="14"/>
      <c r="AM34" s="4"/>
      <c r="AN34" s="5"/>
      <c r="AO34" s="5"/>
    </row>
    <row r="35" spans="1:41" s="2" customFormat="1" ht="16.149999999999999" customHeight="1" x14ac:dyDescent="0.75">
      <c r="A35" s="31">
        <v>29</v>
      </c>
      <c r="B35" s="32">
        <v>42272</v>
      </c>
      <c r="C35" s="33" t="s">
        <v>103</v>
      </c>
      <c r="D35" s="34" t="s">
        <v>397</v>
      </c>
      <c r="E35" s="35" t="s">
        <v>398</v>
      </c>
      <c r="F35" s="31" t="s">
        <v>14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15"/>
      <c r="AB35" s="5"/>
      <c r="AC35" s="5"/>
      <c r="AD35" s="5"/>
      <c r="AE35" s="5"/>
      <c r="AF35" s="5"/>
      <c r="AG35" s="5"/>
      <c r="AH35" s="5"/>
      <c r="AI35" s="5"/>
      <c r="AJ35" s="14"/>
      <c r="AK35" s="5"/>
      <c r="AL35" s="14"/>
      <c r="AM35" s="4"/>
      <c r="AN35" s="5"/>
      <c r="AO35" s="5"/>
    </row>
    <row r="36" spans="1:41" s="2" customFormat="1" ht="16.399999999999999" customHeight="1" x14ac:dyDescent="0.75">
      <c r="A36" s="41">
        <v>30</v>
      </c>
      <c r="B36" s="42">
        <v>42273</v>
      </c>
      <c r="C36" s="43" t="s">
        <v>103</v>
      </c>
      <c r="D36" s="44" t="s">
        <v>399</v>
      </c>
      <c r="E36" s="45" t="s">
        <v>400</v>
      </c>
      <c r="F36" s="41" t="s">
        <v>15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15"/>
      <c r="AB36" s="5"/>
      <c r="AC36" s="5"/>
      <c r="AD36" s="5"/>
      <c r="AE36" s="5"/>
      <c r="AF36" s="5"/>
      <c r="AG36" s="5"/>
      <c r="AH36" s="5"/>
      <c r="AI36" s="5"/>
      <c r="AJ36" s="14"/>
      <c r="AK36" s="5"/>
      <c r="AL36" s="14"/>
      <c r="AM36" s="4"/>
      <c r="AN36" s="5"/>
      <c r="AO36" s="5"/>
    </row>
    <row r="37" spans="1:41" s="2" customFormat="1" ht="16" customHeight="1" x14ac:dyDescent="0.75">
      <c r="A37" s="21">
        <v>31</v>
      </c>
      <c r="B37" s="22">
        <v>42274</v>
      </c>
      <c r="C37" s="55" t="s">
        <v>103</v>
      </c>
      <c r="D37" s="71" t="s">
        <v>401</v>
      </c>
      <c r="E37" s="72" t="s">
        <v>402</v>
      </c>
      <c r="F37" s="73" t="s">
        <v>16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2" customFormat="1" ht="16.149999999999999" customHeight="1" x14ac:dyDescent="0.75">
      <c r="A38" s="31">
        <v>32</v>
      </c>
      <c r="B38" s="32">
        <v>42275</v>
      </c>
      <c r="C38" s="33" t="s">
        <v>103</v>
      </c>
      <c r="D38" s="34" t="s">
        <v>403</v>
      </c>
      <c r="E38" s="35" t="s">
        <v>404</v>
      </c>
      <c r="F38" s="31" t="s">
        <v>17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2" customFormat="1" ht="16.149999999999999" customHeight="1" x14ac:dyDescent="0.75">
      <c r="A39" s="31">
        <v>33</v>
      </c>
      <c r="B39" s="32">
        <v>42276</v>
      </c>
      <c r="C39" s="33" t="s">
        <v>103</v>
      </c>
      <c r="D39" s="34" t="s">
        <v>405</v>
      </c>
      <c r="E39" s="35" t="s">
        <v>290</v>
      </c>
      <c r="F39" s="31" t="s">
        <v>13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15"/>
      <c r="AB39" s="5"/>
      <c r="AC39" s="5"/>
      <c r="AD39" s="5"/>
      <c r="AE39" s="5"/>
      <c r="AF39" s="5"/>
      <c r="AG39" s="5"/>
      <c r="AH39" s="5"/>
      <c r="AI39" s="5"/>
      <c r="AJ39" s="14"/>
      <c r="AK39" s="5"/>
      <c r="AL39" s="14"/>
      <c r="AM39" s="4"/>
      <c r="AN39" s="5"/>
      <c r="AO39" s="5"/>
    </row>
    <row r="40" spans="1:41" s="2" customFormat="1" ht="16.149999999999999" customHeight="1" x14ac:dyDescent="0.75">
      <c r="A40" s="31">
        <v>34</v>
      </c>
      <c r="B40" s="32">
        <v>42277</v>
      </c>
      <c r="C40" s="33" t="s">
        <v>103</v>
      </c>
      <c r="D40" s="34" t="s">
        <v>406</v>
      </c>
      <c r="E40" s="35" t="s">
        <v>407</v>
      </c>
      <c r="F40" s="31" t="s">
        <v>14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15"/>
      <c r="AB40" s="5"/>
      <c r="AC40" s="5"/>
      <c r="AD40" s="5"/>
      <c r="AE40" s="5"/>
      <c r="AF40" s="5"/>
      <c r="AG40" s="5"/>
      <c r="AH40" s="5"/>
      <c r="AI40" s="5"/>
      <c r="AJ40" s="14"/>
      <c r="AK40" s="5"/>
      <c r="AL40" s="14"/>
      <c r="AM40" s="4"/>
      <c r="AN40" s="5"/>
      <c r="AO40" s="5"/>
    </row>
    <row r="41" spans="1:41" s="2" customFormat="1" ht="16.5" customHeight="1" x14ac:dyDescent="0.75">
      <c r="A41" s="41">
        <v>35</v>
      </c>
      <c r="B41" s="42">
        <v>42278</v>
      </c>
      <c r="C41" s="74" t="s">
        <v>103</v>
      </c>
      <c r="D41" s="65" t="s">
        <v>408</v>
      </c>
      <c r="E41" s="66" t="s">
        <v>409</v>
      </c>
      <c r="F41" s="75" t="s">
        <v>15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15"/>
      <c r="AB41" s="5"/>
      <c r="AC41" s="5"/>
      <c r="AD41" s="5"/>
      <c r="AE41" s="5"/>
      <c r="AF41" s="5"/>
      <c r="AG41" s="5"/>
      <c r="AH41" s="5"/>
      <c r="AI41" s="5"/>
      <c r="AJ41" s="14"/>
      <c r="AK41" s="5"/>
      <c r="AL41" s="14"/>
      <c r="AM41" s="4"/>
      <c r="AN41" s="5"/>
      <c r="AO41" s="5"/>
    </row>
    <row r="42" spans="1:41" s="2" customFormat="1" ht="16" customHeight="1" x14ac:dyDescent="0.75">
      <c r="A42" s="21">
        <v>36</v>
      </c>
      <c r="B42" s="22">
        <v>42279</v>
      </c>
      <c r="C42" s="23" t="s">
        <v>103</v>
      </c>
      <c r="D42" s="24" t="s">
        <v>410</v>
      </c>
      <c r="E42" s="25" t="s">
        <v>411</v>
      </c>
      <c r="F42" s="21" t="s">
        <v>16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15"/>
      <c r="AB42" s="5"/>
      <c r="AC42" s="5"/>
      <c r="AD42" s="5"/>
      <c r="AE42" s="5"/>
      <c r="AF42" s="5"/>
      <c r="AG42" s="5"/>
      <c r="AH42" s="5"/>
      <c r="AI42" s="5"/>
      <c r="AJ42" s="14"/>
      <c r="AK42" s="5"/>
      <c r="AL42" s="14"/>
      <c r="AM42" s="4"/>
      <c r="AN42" s="5"/>
      <c r="AO42" s="5"/>
    </row>
    <row r="43" spans="1:41" s="2" customFormat="1" ht="16.149999999999999" customHeight="1" x14ac:dyDescent="0.75">
      <c r="A43" s="31">
        <v>37</v>
      </c>
      <c r="B43" s="32">
        <v>42280</v>
      </c>
      <c r="C43" s="33" t="s">
        <v>103</v>
      </c>
      <c r="D43" s="34" t="s">
        <v>412</v>
      </c>
      <c r="E43" s="35" t="s">
        <v>413</v>
      </c>
      <c r="F43" s="31" t="s">
        <v>17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15"/>
      <c r="AB43" s="5"/>
      <c r="AC43" s="5"/>
      <c r="AD43" s="5"/>
      <c r="AE43" s="5"/>
      <c r="AF43" s="5"/>
      <c r="AG43" s="5"/>
      <c r="AH43" s="5"/>
      <c r="AI43" s="5"/>
      <c r="AJ43" s="14"/>
      <c r="AK43" s="5"/>
      <c r="AL43" s="14"/>
      <c r="AM43" s="4"/>
      <c r="AN43" s="5"/>
      <c r="AO43" s="5"/>
    </row>
    <row r="44" spans="1:41" s="2" customFormat="1" ht="16.149999999999999" customHeight="1" x14ac:dyDescent="0.75">
      <c r="A44" s="31">
        <v>38</v>
      </c>
      <c r="B44" s="32">
        <v>42281</v>
      </c>
      <c r="C44" s="33" t="s">
        <v>103</v>
      </c>
      <c r="D44" s="34" t="s">
        <v>198</v>
      </c>
      <c r="E44" s="35" t="s">
        <v>414</v>
      </c>
      <c r="F44" s="31" t="s">
        <v>13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15"/>
      <c r="AB44" s="5"/>
      <c r="AC44" s="5"/>
      <c r="AD44" s="5"/>
      <c r="AE44" s="5"/>
      <c r="AF44" s="5"/>
      <c r="AG44" s="5"/>
      <c r="AH44" s="5"/>
      <c r="AI44" s="5"/>
      <c r="AJ44" s="14"/>
      <c r="AK44" s="5"/>
      <c r="AL44" s="14"/>
      <c r="AM44" s="4"/>
      <c r="AN44" s="5"/>
      <c r="AO44" s="5"/>
    </row>
    <row r="45" spans="1:41" s="2" customFormat="1" ht="16.149999999999999" customHeight="1" x14ac:dyDescent="0.75">
      <c r="A45" s="31">
        <v>39</v>
      </c>
      <c r="B45" s="32">
        <v>42282</v>
      </c>
      <c r="C45" s="33" t="s">
        <v>103</v>
      </c>
      <c r="D45" s="34" t="s">
        <v>128</v>
      </c>
      <c r="E45" s="35" t="s">
        <v>415</v>
      </c>
      <c r="F45" s="76" t="s">
        <v>14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15"/>
      <c r="AB45" s="5"/>
      <c r="AC45" s="5"/>
      <c r="AD45" s="5"/>
      <c r="AE45" s="5"/>
      <c r="AF45" s="5"/>
      <c r="AG45" s="5"/>
      <c r="AH45" s="5"/>
      <c r="AI45" s="5"/>
      <c r="AJ45" s="14"/>
      <c r="AK45" s="5"/>
      <c r="AL45" s="14"/>
      <c r="AM45" s="4"/>
      <c r="AN45" s="5"/>
      <c r="AO45" s="5"/>
    </row>
    <row r="46" spans="1:41" s="2" customFormat="1" ht="16.149999999999999" customHeight="1" x14ac:dyDescent="0.75">
      <c r="A46" s="41">
        <v>40</v>
      </c>
      <c r="B46" s="42">
        <v>42283</v>
      </c>
      <c r="C46" s="43" t="s">
        <v>103</v>
      </c>
      <c r="D46" s="44" t="s">
        <v>416</v>
      </c>
      <c r="E46" s="45" t="s">
        <v>417</v>
      </c>
      <c r="F46" s="41" t="s">
        <v>15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15"/>
      <c r="AB46" s="5"/>
      <c r="AC46" s="5"/>
      <c r="AD46" s="5"/>
      <c r="AE46" s="5"/>
      <c r="AF46" s="5"/>
      <c r="AG46" s="5"/>
      <c r="AH46" s="5"/>
      <c r="AI46" s="5"/>
      <c r="AJ46" s="14"/>
      <c r="AK46" s="5"/>
      <c r="AL46" s="14"/>
      <c r="AM46" s="4"/>
      <c r="AN46" s="5"/>
      <c r="AO46" s="5"/>
    </row>
    <row r="47" spans="1:41" s="2" customFormat="1" ht="16.149999999999999" customHeight="1" x14ac:dyDescent="0.75">
      <c r="A47" s="21">
        <v>41</v>
      </c>
      <c r="B47" s="22">
        <v>42284</v>
      </c>
      <c r="C47" s="55" t="s">
        <v>103</v>
      </c>
      <c r="D47" s="71" t="s">
        <v>418</v>
      </c>
      <c r="E47" s="72" t="s">
        <v>419</v>
      </c>
      <c r="F47" s="73" t="s">
        <v>16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15"/>
      <c r="AB47" s="5"/>
      <c r="AC47" s="5"/>
      <c r="AD47" s="5"/>
      <c r="AE47" s="5"/>
      <c r="AF47" s="5"/>
      <c r="AG47" s="5"/>
      <c r="AH47" s="5"/>
      <c r="AI47" s="5"/>
      <c r="AJ47" s="14"/>
      <c r="AK47" s="5"/>
      <c r="AL47" s="14"/>
      <c r="AM47" s="4"/>
      <c r="AN47" s="5"/>
      <c r="AO47" s="5"/>
    </row>
    <row r="48" spans="1:41" s="2" customFormat="1" ht="16.149999999999999" customHeight="1" x14ac:dyDescent="0.75">
      <c r="A48" s="31">
        <v>42</v>
      </c>
      <c r="B48" s="32">
        <v>42285</v>
      </c>
      <c r="C48" s="33" t="s">
        <v>103</v>
      </c>
      <c r="D48" s="34" t="s">
        <v>420</v>
      </c>
      <c r="E48" s="35" t="s">
        <v>421</v>
      </c>
      <c r="F48" s="31" t="s">
        <v>17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15"/>
      <c r="AB48" s="5"/>
      <c r="AC48" s="5"/>
      <c r="AD48" s="5"/>
      <c r="AE48" s="5"/>
      <c r="AF48" s="5"/>
      <c r="AG48" s="5"/>
      <c r="AH48" s="5"/>
      <c r="AI48" s="5"/>
      <c r="AJ48" s="14"/>
      <c r="AK48" s="5"/>
      <c r="AL48" s="14"/>
      <c r="AM48" s="4"/>
      <c r="AN48" s="5"/>
      <c r="AO48" s="5"/>
    </row>
    <row r="49" spans="1:46" s="2" customFormat="1" ht="16.149999999999999" customHeight="1" x14ac:dyDescent="0.75">
      <c r="A49" s="31">
        <v>43</v>
      </c>
      <c r="B49" s="32">
        <v>42286</v>
      </c>
      <c r="C49" s="33" t="s">
        <v>103</v>
      </c>
      <c r="D49" s="34" t="s">
        <v>422</v>
      </c>
      <c r="E49" s="35" t="s">
        <v>423</v>
      </c>
      <c r="F49" s="31" t="s">
        <v>13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15"/>
      <c r="AB49" s="5"/>
      <c r="AC49" s="5"/>
      <c r="AD49" s="5"/>
      <c r="AE49" s="5"/>
      <c r="AF49" s="5"/>
      <c r="AG49" s="5"/>
      <c r="AH49" s="5"/>
      <c r="AI49" s="5"/>
      <c r="AJ49" s="14"/>
      <c r="AK49" s="5"/>
      <c r="AL49" s="14"/>
      <c r="AM49" s="4"/>
      <c r="AN49" s="5"/>
      <c r="AO49" s="5"/>
    </row>
    <row r="50" spans="1:46" s="2" customFormat="1" ht="16.149999999999999" customHeight="1" x14ac:dyDescent="0.75">
      <c r="A50" s="41">
        <v>44</v>
      </c>
      <c r="B50" s="42">
        <v>42287</v>
      </c>
      <c r="C50" s="43" t="s">
        <v>103</v>
      </c>
      <c r="D50" s="44" t="s">
        <v>424</v>
      </c>
      <c r="E50" s="45" t="s">
        <v>425</v>
      </c>
      <c r="F50" s="41" t="s">
        <v>14</v>
      </c>
      <c r="G50" s="86"/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15"/>
      <c r="AB50" s="5"/>
      <c r="AC50" s="5"/>
      <c r="AD50" s="5"/>
      <c r="AE50" s="5"/>
      <c r="AF50" s="5"/>
      <c r="AG50" s="5"/>
      <c r="AH50" s="5"/>
      <c r="AI50" s="5"/>
      <c r="AJ50" s="14"/>
      <c r="AK50" s="5"/>
      <c r="AL50" s="14"/>
      <c r="AM50" s="4"/>
      <c r="AN50" s="5"/>
      <c r="AO50" s="5"/>
    </row>
    <row r="51" spans="1:46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15"/>
      <c r="AB51" s="5"/>
      <c r="AC51" s="5"/>
      <c r="AD51" s="5"/>
      <c r="AE51" s="5"/>
      <c r="AF51" s="5"/>
      <c r="AG51" s="5"/>
      <c r="AH51" s="5"/>
      <c r="AI51" s="5"/>
      <c r="AJ51" s="14"/>
      <c r="AK51" s="5"/>
      <c r="AL51" s="14"/>
      <c r="AM51" s="4"/>
      <c r="AN51" s="5"/>
      <c r="AO51" s="5"/>
    </row>
    <row r="52" spans="1:46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21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23</v>
      </c>
      <c r="P52" s="133"/>
      <c r="Q52" s="81" t="s">
        <v>8</v>
      </c>
      <c r="X52" s="78"/>
      <c r="Y52" s="82"/>
    </row>
    <row r="53" spans="1:46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6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</row>
    <row r="55" spans="1:46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9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</row>
    <row r="56" spans="1:46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8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</row>
    <row r="57" spans="1:46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9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</row>
    <row r="58" spans="1:46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</row>
    <row r="59" spans="1:46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1:46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</row>
    <row r="61" spans="1:46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</row>
    <row r="62" spans="1:46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62"/>
  <sheetViews>
    <sheetView zoomScale="120" zoomScaleNormal="120" workbookViewId="0">
      <selection activeCell="E11" sqref="E11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ม.3'!B14</f>
        <v>นางสาวพัชรีวรรณ อินทสุรัช</v>
      </c>
    </row>
    <row r="2" spans="1:42" s="16" customFormat="1" ht="18" customHeight="1" x14ac:dyDescent="0.75">
      <c r="B2" s="97" t="s">
        <v>46</v>
      </c>
      <c r="C2" s="94"/>
      <c r="D2" s="95"/>
      <c r="E2" s="96" t="s">
        <v>56</v>
      </c>
      <c r="M2" s="16" t="s">
        <v>47</v>
      </c>
      <c r="R2" s="17" t="str">
        <f>'ยอด ม.3'!B15</f>
        <v>นายกิตติภูมิ  ไทรบุรี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64">
        <f>'ยอด ม.3'!F14</f>
        <v>321</v>
      </c>
      <c r="X4" s="264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>
        <v>42288</v>
      </c>
      <c r="C7" s="23" t="s">
        <v>76</v>
      </c>
      <c r="D7" s="24" t="s">
        <v>426</v>
      </c>
      <c r="E7" s="25" t="s">
        <v>427</v>
      </c>
      <c r="F7" s="26" t="s">
        <v>15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42289</v>
      </c>
      <c r="C8" s="33" t="s">
        <v>76</v>
      </c>
      <c r="D8" s="34" t="s">
        <v>428</v>
      </c>
      <c r="E8" s="35" t="s">
        <v>429</v>
      </c>
      <c r="F8" s="31" t="s">
        <v>16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42290</v>
      </c>
      <c r="C9" s="33" t="s">
        <v>76</v>
      </c>
      <c r="D9" s="34" t="s">
        <v>430</v>
      </c>
      <c r="E9" s="35" t="s">
        <v>431</v>
      </c>
      <c r="F9" s="31" t="s">
        <v>17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42291</v>
      </c>
      <c r="C10" s="33" t="s">
        <v>76</v>
      </c>
      <c r="D10" s="34" t="s">
        <v>148</v>
      </c>
      <c r="E10" s="35" t="s">
        <v>987</v>
      </c>
      <c r="F10" s="31" t="s">
        <v>13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42292</v>
      </c>
      <c r="C11" s="43" t="s">
        <v>76</v>
      </c>
      <c r="D11" s="44" t="s">
        <v>432</v>
      </c>
      <c r="E11" s="45" t="s">
        <v>433</v>
      </c>
      <c r="F11" s="41" t="s">
        <v>14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22">
        <v>42293</v>
      </c>
      <c r="C12" s="23" t="s">
        <v>76</v>
      </c>
      <c r="D12" s="24" t="s">
        <v>434</v>
      </c>
      <c r="E12" s="25" t="s">
        <v>435</v>
      </c>
      <c r="F12" s="26" t="s">
        <v>15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42294</v>
      </c>
      <c r="C13" s="33" t="s">
        <v>76</v>
      </c>
      <c r="D13" s="34" t="s">
        <v>436</v>
      </c>
      <c r="E13" s="35" t="s">
        <v>437</v>
      </c>
      <c r="F13" s="31" t="s">
        <v>16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42295</v>
      </c>
      <c r="C14" s="33" t="s">
        <v>76</v>
      </c>
      <c r="D14" s="34" t="s">
        <v>438</v>
      </c>
      <c r="E14" s="35" t="s">
        <v>439</v>
      </c>
      <c r="F14" s="31" t="s">
        <v>17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42296</v>
      </c>
      <c r="C15" s="33" t="s">
        <v>76</v>
      </c>
      <c r="D15" s="34" t="s">
        <v>440</v>
      </c>
      <c r="E15" s="35" t="s">
        <v>441</v>
      </c>
      <c r="F15" s="31" t="s">
        <v>13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42297</v>
      </c>
      <c r="C16" s="43" t="s">
        <v>76</v>
      </c>
      <c r="D16" s="44" t="s">
        <v>442</v>
      </c>
      <c r="E16" s="45" t="s">
        <v>443</v>
      </c>
      <c r="F16" s="41" t="s">
        <v>14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22">
        <v>42298</v>
      </c>
      <c r="C17" s="23" t="s">
        <v>76</v>
      </c>
      <c r="D17" s="24" t="s">
        <v>444</v>
      </c>
      <c r="E17" s="25" t="s">
        <v>445</v>
      </c>
      <c r="F17" s="26" t="s">
        <v>15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42299</v>
      </c>
      <c r="C18" s="52" t="s">
        <v>76</v>
      </c>
      <c r="D18" s="34" t="s">
        <v>160</v>
      </c>
      <c r="E18" s="35" t="s">
        <v>446</v>
      </c>
      <c r="F18" s="31" t="s">
        <v>16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42300</v>
      </c>
      <c r="C19" s="33" t="s">
        <v>76</v>
      </c>
      <c r="D19" s="53" t="s">
        <v>447</v>
      </c>
      <c r="E19" s="54" t="s">
        <v>448</v>
      </c>
      <c r="F19" s="31" t="s">
        <v>17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42301</v>
      </c>
      <c r="C20" s="33" t="s">
        <v>76</v>
      </c>
      <c r="D20" s="34" t="s">
        <v>449</v>
      </c>
      <c r="E20" s="35" t="s">
        <v>450</v>
      </c>
      <c r="F20" s="31" t="s">
        <v>13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42302</v>
      </c>
      <c r="C21" s="43" t="s">
        <v>76</v>
      </c>
      <c r="D21" s="44" t="s">
        <v>451</v>
      </c>
      <c r="E21" s="45" t="s">
        <v>452</v>
      </c>
      <c r="F21" s="41" t="s">
        <v>14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.149999999999999" customHeight="1" x14ac:dyDescent="0.75">
      <c r="A22" s="21">
        <v>16</v>
      </c>
      <c r="B22" s="22">
        <v>42303</v>
      </c>
      <c r="C22" s="23" t="s">
        <v>76</v>
      </c>
      <c r="D22" s="24" t="s">
        <v>453</v>
      </c>
      <c r="E22" s="25" t="s">
        <v>454</v>
      </c>
      <c r="F22" s="26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42304</v>
      </c>
      <c r="C23" s="33" t="s">
        <v>76</v>
      </c>
      <c r="D23" s="34" t="s">
        <v>97</v>
      </c>
      <c r="E23" s="35" t="s">
        <v>455</v>
      </c>
      <c r="F23" s="31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42305</v>
      </c>
      <c r="C24" s="33" t="s">
        <v>76</v>
      </c>
      <c r="D24" s="34" t="s">
        <v>456</v>
      </c>
      <c r="E24" s="35" t="s">
        <v>457</v>
      </c>
      <c r="F24" s="31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>
        <v>42306</v>
      </c>
      <c r="C25" s="33" t="s">
        <v>76</v>
      </c>
      <c r="D25" s="34" t="s">
        <v>458</v>
      </c>
      <c r="E25" s="35" t="s">
        <v>459</v>
      </c>
      <c r="F25" s="31" t="s">
        <v>13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42">
        <v>42307</v>
      </c>
      <c r="C26" s="43" t="s">
        <v>76</v>
      </c>
      <c r="D26" s="44" t="s">
        <v>460</v>
      </c>
      <c r="E26" s="45" t="s">
        <v>461</v>
      </c>
      <c r="F26" s="41" t="s">
        <v>14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22">
        <v>42308</v>
      </c>
      <c r="C27" s="55" t="s">
        <v>76</v>
      </c>
      <c r="D27" s="56" t="s">
        <v>462</v>
      </c>
      <c r="E27" s="57" t="s">
        <v>463</v>
      </c>
      <c r="F27" s="26" t="s">
        <v>15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 t="s">
        <v>464</v>
      </c>
      <c r="C28" s="61" t="s">
        <v>76</v>
      </c>
      <c r="D28" s="34" t="s">
        <v>465</v>
      </c>
      <c r="E28" s="35" t="s">
        <v>466</v>
      </c>
      <c r="F28" s="31" t="s">
        <v>14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42310</v>
      </c>
      <c r="C29" s="33" t="s">
        <v>103</v>
      </c>
      <c r="D29" s="62" t="s">
        <v>467</v>
      </c>
      <c r="E29" s="63" t="s">
        <v>468</v>
      </c>
      <c r="F29" s="31" t="s">
        <v>17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14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42311</v>
      </c>
      <c r="C30" s="33" t="s">
        <v>103</v>
      </c>
      <c r="D30" s="34" t="s">
        <v>469</v>
      </c>
      <c r="E30" s="35" t="s">
        <v>470</v>
      </c>
      <c r="F30" s="31" t="s">
        <v>13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42312</v>
      </c>
      <c r="C31" s="64" t="s">
        <v>103</v>
      </c>
      <c r="D31" s="65" t="s">
        <v>471</v>
      </c>
      <c r="E31" s="66" t="s">
        <v>472</v>
      </c>
      <c r="F31" s="41" t="s">
        <v>14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22">
        <v>42313</v>
      </c>
      <c r="C32" s="23" t="s">
        <v>103</v>
      </c>
      <c r="D32" s="24" t="s">
        <v>181</v>
      </c>
      <c r="E32" s="25" t="s">
        <v>473</v>
      </c>
      <c r="F32" s="26" t="s">
        <v>15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32">
        <v>42315</v>
      </c>
      <c r="C33" s="33" t="s">
        <v>103</v>
      </c>
      <c r="D33" s="34" t="s">
        <v>474</v>
      </c>
      <c r="E33" s="35" t="s">
        <v>475</v>
      </c>
      <c r="F33" s="31" t="s">
        <v>17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32">
        <v>42316</v>
      </c>
      <c r="C34" s="33" t="s">
        <v>103</v>
      </c>
      <c r="D34" s="34" t="s">
        <v>476</v>
      </c>
      <c r="E34" s="35" t="s">
        <v>443</v>
      </c>
      <c r="F34" s="31" t="s">
        <v>13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32">
        <v>42317</v>
      </c>
      <c r="C35" s="33" t="s">
        <v>103</v>
      </c>
      <c r="D35" s="34" t="s">
        <v>477</v>
      </c>
      <c r="E35" s="35" t="s">
        <v>478</v>
      </c>
      <c r="F35" s="31" t="s">
        <v>14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42">
        <v>42318</v>
      </c>
      <c r="C36" s="43" t="s">
        <v>103</v>
      </c>
      <c r="D36" s="44" t="s">
        <v>479</v>
      </c>
      <c r="E36" s="45" t="s">
        <v>480</v>
      </c>
      <c r="F36" s="41" t="s">
        <v>15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.149999999999999" customHeight="1" x14ac:dyDescent="0.75">
      <c r="A37" s="21">
        <v>31</v>
      </c>
      <c r="B37" s="22">
        <v>42319</v>
      </c>
      <c r="C37" s="55" t="s">
        <v>103</v>
      </c>
      <c r="D37" s="71" t="s">
        <v>481</v>
      </c>
      <c r="E37" s="72" t="s">
        <v>482</v>
      </c>
      <c r="F37" s="73" t="s">
        <v>16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32">
        <v>42320</v>
      </c>
      <c r="C38" s="33" t="s">
        <v>103</v>
      </c>
      <c r="D38" s="34" t="s">
        <v>483</v>
      </c>
      <c r="E38" s="35" t="s">
        <v>484</v>
      </c>
      <c r="F38" s="31" t="s">
        <v>17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32">
        <v>42321</v>
      </c>
      <c r="C39" s="33" t="s">
        <v>103</v>
      </c>
      <c r="D39" s="34" t="s">
        <v>485</v>
      </c>
      <c r="E39" s="35" t="s">
        <v>486</v>
      </c>
      <c r="F39" s="31" t="s">
        <v>13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32">
        <v>42322</v>
      </c>
      <c r="C40" s="33" t="s">
        <v>103</v>
      </c>
      <c r="D40" s="34" t="s">
        <v>126</v>
      </c>
      <c r="E40" s="35" t="s">
        <v>487</v>
      </c>
      <c r="F40" s="31" t="s">
        <v>14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42">
        <v>42323</v>
      </c>
      <c r="C41" s="74" t="s">
        <v>103</v>
      </c>
      <c r="D41" s="65" t="s">
        <v>488</v>
      </c>
      <c r="E41" s="66" t="s">
        <v>489</v>
      </c>
      <c r="F41" s="75" t="s">
        <v>15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21">
        <v>36</v>
      </c>
      <c r="B42" s="22">
        <v>42324</v>
      </c>
      <c r="C42" s="23" t="s">
        <v>103</v>
      </c>
      <c r="D42" s="24" t="s">
        <v>490</v>
      </c>
      <c r="E42" s="25" t="s">
        <v>491</v>
      </c>
      <c r="F42" s="21" t="s">
        <v>16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32">
        <v>42325</v>
      </c>
      <c r="C43" s="33" t="s">
        <v>103</v>
      </c>
      <c r="D43" s="34" t="s">
        <v>492</v>
      </c>
      <c r="E43" s="35" t="s">
        <v>493</v>
      </c>
      <c r="F43" s="31" t="s">
        <v>17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32">
        <v>42326</v>
      </c>
      <c r="C44" s="33" t="s">
        <v>103</v>
      </c>
      <c r="D44" s="34" t="s">
        <v>494</v>
      </c>
      <c r="E44" s="35" t="s">
        <v>495</v>
      </c>
      <c r="F44" s="31" t="s">
        <v>13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6.149999999999999" customHeight="1" x14ac:dyDescent="0.75">
      <c r="A45" s="31">
        <v>39</v>
      </c>
      <c r="B45" s="32">
        <v>42327</v>
      </c>
      <c r="C45" s="33" t="s">
        <v>103</v>
      </c>
      <c r="D45" s="34" t="s">
        <v>496</v>
      </c>
      <c r="E45" s="35" t="s">
        <v>497</v>
      </c>
      <c r="F45" s="76" t="s">
        <v>14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42">
        <v>42328</v>
      </c>
      <c r="C46" s="43" t="s">
        <v>103</v>
      </c>
      <c r="D46" s="44" t="s">
        <v>498</v>
      </c>
      <c r="E46" s="45" t="s">
        <v>499</v>
      </c>
      <c r="F46" s="41" t="s">
        <v>15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.149999999999999" customHeight="1" x14ac:dyDescent="0.75">
      <c r="A47" s="21">
        <v>41</v>
      </c>
      <c r="B47" s="22">
        <v>42329</v>
      </c>
      <c r="C47" s="23" t="s">
        <v>103</v>
      </c>
      <c r="D47" s="24" t="s">
        <v>500</v>
      </c>
      <c r="E47" s="25" t="s">
        <v>501</v>
      </c>
      <c r="F47" s="21" t="s">
        <v>16</v>
      </c>
      <c r="G47" s="9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8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32">
        <v>42330</v>
      </c>
      <c r="C48" s="33" t="s">
        <v>103</v>
      </c>
      <c r="D48" s="34" t="s">
        <v>502</v>
      </c>
      <c r="E48" s="35" t="s">
        <v>503</v>
      </c>
      <c r="F48" s="31" t="s">
        <v>17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32">
        <v>42331</v>
      </c>
      <c r="C49" s="33" t="s">
        <v>103</v>
      </c>
      <c r="D49" s="34" t="s">
        <v>504</v>
      </c>
      <c r="E49" s="35" t="s">
        <v>505</v>
      </c>
      <c r="F49" s="31" t="s">
        <v>13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41">
        <v>44</v>
      </c>
      <c r="B50" s="42" t="s">
        <v>976</v>
      </c>
      <c r="C50" s="239" t="s">
        <v>103</v>
      </c>
      <c r="D50" s="240" t="s">
        <v>966</v>
      </c>
      <c r="E50" s="241" t="s">
        <v>967</v>
      </c>
      <c r="F50" s="242" t="s">
        <v>16</v>
      </c>
      <c r="G50" s="249" t="s">
        <v>975</v>
      </c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5"/>
      <c r="AC50" s="5"/>
      <c r="AD50" s="5"/>
      <c r="AE50" s="5"/>
      <c r="AF50" s="5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22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22</v>
      </c>
      <c r="P52" s="78"/>
      <c r="Q52" s="81" t="s">
        <v>8</v>
      </c>
      <c r="X52" s="78"/>
      <c r="Y52" s="82"/>
    </row>
    <row r="53" spans="1:47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9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9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8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63"/>
  <sheetViews>
    <sheetView topLeftCell="A23" zoomScale="120" zoomScaleNormal="120" workbookViewId="0">
      <selection activeCell="G25" sqref="G25:M25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ม.3'!B16</f>
        <v>นางพรทิพย์  ราชเสนา</v>
      </c>
    </row>
    <row r="2" spans="1:42" s="16" customFormat="1" ht="18" customHeight="1" x14ac:dyDescent="0.75">
      <c r="B2" s="97" t="s">
        <v>46</v>
      </c>
      <c r="C2" s="94"/>
      <c r="D2" s="95"/>
      <c r="E2" s="96" t="s">
        <v>57</v>
      </c>
      <c r="M2" s="16" t="s">
        <v>47</v>
      </c>
      <c r="R2" s="17" t="str">
        <f>'ยอด ม.3'!B17</f>
        <v>นางสาวพิไลพร  ขวัญเมือง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ม.3'!F16</f>
        <v>322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>
        <v>42332</v>
      </c>
      <c r="C7" s="23" t="s">
        <v>76</v>
      </c>
      <c r="D7" s="24" t="s">
        <v>506</v>
      </c>
      <c r="E7" s="25" t="s">
        <v>507</v>
      </c>
      <c r="F7" s="26" t="s">
        <v>14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42333</v>
      </c>
      <c r="C8" s="33" t="s">
        <v>76</v>
      </c>
      <c r="D8" s="34" t="s">
        <v>508</v>
      </c>
      <c r="E8" s="35" t="s">
        <v>509</v>
      </c>
      <c r="F8" s="31" t="s">
        <v>15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42334</v>
      </c>
      <c r="C9" s="33" t="s">
        <v>76</v>
      </c>
      <c r="D9" s="34" t="s">
        <v>510</v>
      </c>
      <c r="E9" s="35" t="s">
        <v>511</v>
      </c>
      <c r="F9" s="31" t="s">
        <v>16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42335</v>
      </c>
      <c r="C10" s="33" t="s">
        <v>76</v>
      </c>
      <c r="D10" s="34" t="s">
        <v>512</v>
      </c>
      <c r="E10" s="35" t="s">
        <v>513</v>
      </c>
      <c r="F10" s="31" t="s">
        <v>17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42336</v>
      </c>
      <c r="C11" s="43" t="s">
        <v>76</v>
      </c>
      <c r="D11" s="44" t="s">
        <v>514</v>
      </c>
      <c r="E11" s="45" t="s">
        <v>515</v>
      </c>
      <c r="F11" s="41" t="s">
        <v>13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" customHeight="1" x14ac:dyDescent="0.75">
      <c r="A12" s="21">
        <v>6</v>
      </c>
      <c r="B12" s="22">
        <v>42337</v>
      </c>
      <c r="C12" s="23" t="s">
        <v>76</v>
      </c>
      <c r="D12" s="24" t="s">
        <v>516</v>
      </c>
      <c r="E12" s="25" t="s">
        <v>517</v>
      </c>
      <c r="F12" s="26" t="s">
        <v>14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42338</v>
      </c>
      <c r="C13" s="33" t="s">
        <v>76</v>
      </c>
      <c r="D13" s="34" t="s">
        <v>518</v>
      </c>
      <c r="E13" s="35" t="s">
        <v>519</v>
      </c>
      <c r="F13" s="31" t="s">
        <v>15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42339</v>
      </c>
      <c r="C14" s="33" t="s">
        <v>76</v>
      </c>
      <c r="D14" s="34" t="s">
        <v>152</v>
      </c>
      <c r="E14" s="35" t="s">
        <v>520</v>
      </c>
      <c r="F14" s="31" t="s">
        <v>16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42340</v>
      </c>
      <c r="C15" s="33" t="s">
        <v>76</v>
      </c>
      <c r="D15" s="34" t="s">
        <v>521</v>
      </c>
      <c r="E15" s="35" t="s">
        <v>522</v>
      </c>
      <c r="F15" s="31" t="s">
        <v>17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42341</v>
      </c>
      <c r="C16" s="43" t="s">
        <v>76</v>
      </c>
      <c r="D16" s="44" t="s">
        <v>523</v>
      </c>
      <c r="E16" s="45" t="s">
        <v>524</v>
      </c>
      <c r="F16" s="41" t="s">
        <v>13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" customHeight="1" x14ac:dyDescent="0.75">
      <c r="A17" s="21">
        <v>11</v>
      </c>
      <c r="B17" s="22">
        <v>42342</v>
      </c>
      <c r="C17" s="23" t="s">
        <v>76</v>
      </c>
      <c r="D17" s="24" t="s">
        <v>525</v>
      </c>
      <c r="E17" s="25" t="s">
        <v>526</v>
      </c>
      <c r="F17" s="26" t="s">
        <v>14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42343</v>
      </c>
      <c r="C18" s="52" t="s">
        <v>76</v>
      </c>
      <c r="D18" s="34" t="s">
        <v>527</v>
      </c>
      <c r="E18" s="35" t="s">
        <v>528</v>
      </c>
      <c r="F18" s="31" t="s">
        <v>15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42344</v>
      </c>
      <c r="C19" s="33" t="s">
        <v>76</v>
      </c>
      <c r="D19" s="53" t="s">
        <v>456</v>
      </c>
      <c r="E19" s="54" t="s">
        <v>529</v>
      </c>
      <c r="F19" s="31" t="s">
        <v>16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42345</v>
      </c>
      <c r="C20" s="33" t="s">
        <v>76</v>
      </c>
      <c r="D20" s="34" t="s">
        <v>456</v>
      </c>
      <c r="E20" s="35" t="s">
        <v>530</v>
      </c>
      <c r="F20" s="31" t="s">
        <v>17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42346</v>
      </c>
      <c r="C21" s="43" t="s">
        <v>76</v>
      </c>
      <c r="D21" s="44" t="s">
        <v>531</v>
      </c>
      <c r="E21" s="45" t="s">
        <v>532</v>
      </c>
      <c r="F21" s="41" t="s">
        <v>13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>
        <v>42348</v>
      </c>
      <c r="C22" s="23" t="s">
        <v>76</v>
      </c>
      <c r="D22" s="24" t="s">
        <v>533</v>
      </c>
      <c r="E22" s="25" t="s">
        <v>534</v>
      </c>
      <c r="F22" s="26" t="s">
        <v>15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42349</v>
      </c>
      <c r="C23" s="33" t="s">
        <v>76</v>
      </c>
      <c r="D23" s="34" t="s">
        <v>535</v>
      </c>
      <c r="E23" s="35" t="s">
        <v>536</v>
      </c>
      <c r="F23" s="31" t="s">
        <v>16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42350</v>
      </c>
      <c r="C24" s="33" t="s">
        <v>76</v>
      </c>
      <c r="D24" s="34" t="s">
        <v>537</v>
      </c>
      <c r="E24" s="35" t="s">
        <v>538</v>
      </c>
      <c r="F24" s="31" t="s">
        <v>17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 t="s">
        <v>988</v>
      </c>
      <c r="C25" s="33" t="s">
        <v>76</v>
      </c>
      <c r="D25" s="34" t="s">
        <v>989</v>
      </c>
      <c r="E25" s="35" t="s">
        <v>990</v>
      </c>
      <c r="F25" s="31" t="s">
        <v>14</v>
      </c>
      <c r="G25" s="265" t="s">
        <v>991</v>
      </c>
      <c r="H25" s="266"/>
      <c r="I25" s="266"/>
      <c r="J25" s="266"/>
      <c r="K25" s="266"/>
      <c r="L25" s="266"/>
      <c r="M25" s="26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42">
        <v>42351</v>
      </c>
      <c r="C26" s="43" t="s">
        <v>103</v>
      </c>
      <c r="D26" s="44" t="s">
        <v>467</v>
      </c>
      <c r="E26" s="45" t="s">
        <v>539</v>
      </c>
      <c r="F26" s="41" t="s">
        <v>13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" customHeight="1" x14ac:dyDescent="0.75">
      <c r="A27" s="21">
        <v>21</v>
      </c>
      <c r="B27" s="22">
        <v>42352</v>
      </c>
      <c r="C27" s="55" t="s">
        <v>103</v>
      </c>
      <c r="D27" s="56" t="s">
        <v>540</v>
      </c>
      <c r="E27" s="57" t="s">
        <v>541</v>
      </c>
      <c r="F27" s="26" t="s">
        <v>14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>
        <v>42354</v>
      </c>
      <c r="C28" s="61" t="s">
        <v>103</v>
      </c>
      <c r="D28" s="34" t="s">
        <v>542</v>
      </c>
      <c r="E28" s="35" t="s">
        <v>543</v>
      </c>
      <c r="F28" s="31" t="s">
        <v>16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42355</v>
      </c>
      <c r="C29" s="33" t="s">
        <v>103</v>
      </c>
      <c r="D29" s="62" t="s">
        <v>544</v>
      </c>
      <c r="E29" s="63" t="s">
        <v>545</v>
      </c>
      <c r="F29" s="31" t="s">
        <v>17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42356</v>
      </c>
      <c r="C30" s="33" t="s">
        <v>103</v>
      </c>
      <c r="D30" s="34" t="s">
        <v>546</v>
      </c>
      <c r="E30" s="35" t="s">
        <v>547</v>
      </c>
      <c r="F30" s="31" t="s">
        <v>13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42357</v>
      </c>
      <c r="C31" s="64" t="s">
        <v>103</v>
      </c>
      <c r="D31" s="65" t="s">
        <v>548</v>
      </c>
      <c r="E31" s="66" t="s">
        <v>549</v>
      </c>
      <c r="F31" s="41" t="s">
        <v>14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" customHeight="1" x14ac:dyDescent="0.75">
      <c r="A32" s="21">
        <v>26</v>
      </c>
      <c r="B32" s="22">
        <v>42358</v>
      </c>
      <c r="C32" s="23" t="s">
        <v>103</v>
      </c>
      <c r="D32" s="24" t="s">
        <v>550</v>
      </c>
      <c r="E32" s="25" t="s">
        <v>551</v>
      </c>
      <c r="F32" s="26" t="s">
        <v>15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32">
        <v>42359</v>
      </c>
      <c r="C33" s="33" t="s">
        <v>103</v>
      </c>
      <c r="D33" s="34" t="s">
        <v>552</v>
      </c>
      <c r="E33" s="35" t="s">
        <v>553</v>
      </c>
      <c r="F33" s="31" t="s">
        <v>16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151">
        <v>42360</v>
      </c>
      <c r="C34" s="152" t="s">
        <v>103</v>
      </c>
      <c r="D34" s="153" t="s">
        <v>554</v>
      </c>
      <c r="E34" s="154" t="s">
        <v>555</v>
      </c>
      <c r="F34" s="155" t="s">
        <v>17</v>
      </c>
      <c r="G34" s="85"/>
      <c r="H34" s="145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147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32">
        <v>42361</v>
      </c>
      <c r="C35" s="33" t="s">
        <v>103</v>
      </c>
      <c r="D35" s="34" t="s">
        <v>556</v>
      </c>
      <c r="E35" s="35" t="s">
        <v>557</v>
      </c>
      <c r="F35" s="31" t="s">
        <v>13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148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42">
        <v>42362</v>
      </c>
      <c r="C36" s="43" t="s">
        <v>103</v>
      </c>
      <c r="D36" s="44" t="s">
        <v>558</v>
      </c>
      <c r="E36" s="45" t="s">
        <v>559</v>
      </c>
      <c r="F36" s="41" t="s">
        <v>14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" customHeight="1" x14ac:dyDescent="0.75">
      <c r="A37" s="21">
        <v>31</v>
      </c>
      <c r="B37" s="22">
        <v>42363</v>
      </c>
      <c r="C37" s="55" t="s">
        <v>103</v>
      </c>
      <c r="D37" s="71" t="s">
        <v>560</v>
      </c>
      <c r="E37" s="72" t="s">
        <v>561</v>
      </c>
      <c r="F37" s="73" t="s">
        <v>15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32">
        <v>42364</v>
      </c>
      <c r="C38" s="33" t="s">
        <v>103</v>
      </c>
      <c r="D38" s="34" t="s">
        <v>198</v>
      </c>
      <c r="E38" s="35" t="s">
        <v>562</v>
      </c>
      <c r="F38" s="31" t="s">
        <v>16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32">
        <v>42365</v>
      </c>
      <c r="C39" s="33" t="s">
        <v>103</v>
      </c>
      <c r="D39" s="34" t="s">
        <v>563</v>
      </c>
      <c r="E39" s="35" t="s">
        <v>564</v>
      </c>
      <c r="F39" s="31" t="s">
        <v>17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32">
        <v>42366</v>
      </c>
      <c r="C40" s="33" t="s">
        <v>103</v>
      </c>
      <c r="D40" s="34" t="s">
        <v>264</v>
      </c>
      <c r="E40" s="35" t="s">
        <v>565</v>
      </c>
      <c r="F40" s="31" t="s">
        <v>13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42">
        <v>42367</v>
      </c>
      <c r="C41" s="74" t="s">
        <v>103</v>
      </c>
      <c r="D41" s="65" t="s">
        <v>566</v>
      </c>
      <c r="E41" s="66" t="s">
        <v>567</v>
      </c>
      <c r="F41" s="75" t="s">
        <v>14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" customHeight="1" x14ac:dyDescent="0.75">
      <c r="A42" s="21">
        <v>36</v>
      </c>
      <c r="B42" s="22">
        <v>42368</v>
      </c>
      <c r="C42" s="23" t="s">
        <v>103</v>
      </c>
      <c r="D42" s="24" t="s">
        <v>568</v>
      </c>
      <c r="E42" s="25" t="s">
        <v>258</v>
      </c>
      <c r="F42" s="21" t="s">
        <v>15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32">
        <v>42369</v>
      </c>
      <c r="C43" s="33" t="s">
        <v>103</v>
      </c>
      <c r="D43" s="34" t="s">
        <v>569</v>
      </c>
      <c r="E43" s="35" t="s">
        <v>570</v>
      </c>
      <c r="F43" s="31" t="s">
        <v>16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32">
        <v>42370</v>
      </c>
      <c r="C44" s="33" t="s">
        <v>103</v>
      </c>
      <c r="D44" s="34" t="s">
        <v>571</v>
      </c>
      <c r="E44" s="35" t="s">
        <v>572</v>
      </c>
      <c r="F44" s="31" t="s">
        <v>17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6.149999999999999" customHeight="1" x14ac:dyDescent="0.75">
      <c r="A45" s="31">
        <v>39</v>
      </c>
      <c r="B45" s="32">
        <v>42371</v>
      </c>
      <c r="C45" s="33" t="s">
        <v>103</v>
      </c>
      <c r="D45" s="34" t="s">
        <v>573</v>
      </c>
      <c r="E45" s="35" t="s">
        <v>574</v>
      </c>
      <c r="F45" s="76" t="s">
        <v>13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42">
        <v>42372</v>
      </c>
      <c r="C46" s="43" t="s">
        <v>103</v>
      </c>
      <c r="D46" s="44" t="s">
        <v>575</v>
      </c>
      <c r="E46" s="45" t="s">
        <v>576</v>
      </c>
      <c r="F46" s="41" t="s">
        <v>14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50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" customHeight="1" x14ac:dyDescent="0.75">
      <c r="A47" s="21">
        <v>41</v>
      </c>
      <c r="B47" s="22">
        <v>42373</v>
      </c>
      <c r="C47" s="55" t="s">
        <v>103</v>
      </c>
      <c r="D47" s="71" t="s">
        <v>577</v>
      </c>
      <c r="E47" s="72" t="s">
        <v>578</v>
      </c>
      <c r="F47" s="73" t="s">
        <v>15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32">
        <v>42374</v>
      </c>
      <c r="C48" s="33" t="s">
        <v>103</v>
      </c>
      <c r="D48" s="34" t="s">
        <v>579</v>
      </c>
      <c r="E48" s="35" t="s">
        <v>580</v>
      </c>
      <c r="F48" s="31" t="s">
        <v>16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32">
        <v>42375</v>
      </c>
      <c r="C49" s="33" t="s">
        <v>103</v>
      </c>
      <c r="D49" s="34" t="s">
        <v>581</v>
      </c>
      <c r="E49" s="35" t="s">
        <v>582</v>
      </c>
      <c r="F49" s="31" t="s">
        <v>17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31">
        <v>44</v>
      </c>
      <c r="B50" s="42" t="s">
        <v>583</v>
      </c>
      <c r="C50" s="43" t="s">
        <v>103</v>
      </c>
      <c r="D50" s="44" t="s">
        <v>584</v>
      </c>
      <c r="E50" s="45" t="s">
        <v>585</v>
      </c>
      <c r="F50" s="41" t="s">
        <v>13</v>
      </c>
      <c r="G50" s="86"/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49"/>
      <c r="AC50" s="150"/>
      <c r="AD50" s="150"/>
      <c r="AE50" s="150"/>
      <c r="AF50" s="150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19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25</v>
      </c>
      <c r="P52" s="133"/>
      <c r="Q52" s="81" t="s">
        <v>8</v>
      </c>
      <c r="X52" s="78"/>
      <c r="Y52" s="82"/>
    </row>
    <row r="53" spans="1:47" s="186" customFormat="1" ht="17.149999999999999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customHeight="1" x14ac:dyDescent="0.75">
      <c r="A55" s="184"/>
      <c r="B55" s="192"/>
      <c r="C55" s="184"/>
      <c r="D55" s="196" t="s">
        <v>24</v>
      </c>
      <c r="E55" s="193">
        <f>COUNTIF($F$7:$F$50,"เหลือง")</f>
        <v>9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8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customHeight="1" x14ac:dyDescent="0.75">
      <c r="A57" s="184"/>
      <c r="B57" s="192"/>
      <c r="C57" s="184"/>
      <c r="D57" s="196" t="s">
        <v>26</v>
      </c>
      <c r="E57" s="193">
        <f>COUNTIF($F$7:$F$50,"ม่วง")</f>
        <v>9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  <row r="63" spans="1:47" s="194" customFormat="1" ht="15" customHeight="1" x14ac:dyDescent="0.75">
      <c r="B63" s="197"/>
      <c r="C63" s="198"/>
      <c r="D63" s="199"/>
      <c r="E63" s="199"/>
      <c r="AA63" s="195"/>
    </row>
  </sheetData>
  <mergeCells count="8">
    <mergeCell ref="G25:M25"/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62"/>
  <sheetViews>
    <sheetView zoomScale="120" zoomScaleNormal="120" workbookViewId="0">
      <selection activeCell="AH7" sqref="AH7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6" t="str">
        <f>'ยอด ม.3'!B18</f>
        <v>นางธรชญาน์  เหมทานนท์</v>
      </c>
    </row>
    <row r="2" spans="1:42" s="16" customFormat="1" ht="18" customHeight="1" x14ac:dyDescent="0.75">
      <c r="B2" s="97" t="s">
        <v>46</v>
      </c>
      <c r="C2" s="94"/>
      <c r="D2" s="95"/>
      <c r="E2" s="96" t="s">
        <v>58</v>
      </c>
      <c r="M2" s="16" t="s">
        <v>47</v>
      </c>
      <c r="R2" s="16" t="str">
        <f>'ยอด ม.3'!B19</f>
        <v>นายศุภชัย สมพงษ์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ม.3'!F18</f>
        <v>323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>
        <v>42376</v>
      </c>
      <c r="C7" s="208" t="s">
        <v>76</v>
      </c>
      <c r="D7" s="209" t="s">
        <v>586</v>
      </c>
      <c r="E7" s="210" t="s">
        <v>587</v>
      </c>
      <c r="F7" s="26" t="s">
        <v>13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42377</v>
      </c>
      <c r="C8" s="61" t="s">
        <v>76</v>
      </c>
      <c r="D8" s="62" t="s">
        <v>588</v>
      </c>
      <c r="E8" s="63" t="s">
        <v>589</v>
      </c>
      <c r="F8" s="31" t="s">
        <v>14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42378</v>
      </c>
      <c r="C9" s="61" t="s">
        <v>76</v>
      </c>
      <c r="D9" s="62" t="s">
        <v>590</v>
      </c>
      <c r="E9" s="63" t="s">
        <v>591</v>
      </c>
      <c r="F9" s="31" t="s">
        <v>15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42379</v>
      </c>
      <c r="C10" s="61" t="s">
        <v>76</v>
      </c>
      <c r="D10" s="62" t="s">
        <v>592</v>
      </c>
      <c r="E10" s="63" t="s">
        <v>593</v>
      </c>
      <c r="F10" s="31" t="s">
        <v>16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42380</v>
      </c>
      <c r="C11" s="211" t="s">
        <v>76</v>
      </c>
      <c r="D11" s="212" t="s">
        <v>594</v>
      </c>
      <c r="E11" s="213" t="s">
        <v>595</v>
      </c>
      <c r="F11" s="41" t="s">
        <v>17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22">
        <v>42381</v>
      </c>
      <c r="C12" s="208" t="s">
        <v>76</v>
      </c>
      <c r="D12" s="209" t="s">
        <v>596</v>
      </c>
      <c r="E12" s="210" t="s">
        <v>597</v>
      </c>
      <c r="F12" s="26" t="s">
        <v>13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42382</v>
      </c>
      <c r="C13" s="61" t="s">
        <v>76</v>
      </c>
      <c r="D13" s="62" t="s">
        <v>440</v>
      </c>
      <c r="E13" s="63" t="s">
        <v>598</v>
      </c>
      <c r="F13" s="31" t="s">
        <v>14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42383</v>
      </c>
      <c r="C14" s="61" t="s">
        <v>76</v>
      </c>
      <c r="D14" s="62" t="s">
        <v>599</v>
      </c>
      <c r="E14" s="63" t="s">
        <v>600</v>
      </c>
      <c r="F14" s="31" t="s">
        <v>15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42384</v>
      </c>
      <c r="C15" s="61" t="s">
        <v>76</v>
      </c>
      <c r="D15" s="62" t="s">
        <v>601</v>
      </c>
      <c r="E15" s="63" t="s">
        <v>602</v>
      </c>
      <c r="F15" s="31" t="s">
        <v>16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42385</v>
      </c>
      <c r="C16" s="211" t="s">
        <v>76</v>
      </c>
      <c r="D16" s="212" t="s">
        <v>603</v>
      </c>
      <c r="E16" s="213" t="s">
        <v>419</v>
      </c>
      <c r="F16" s="41" t="s">
        <v>17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" customHeight="1" x14ac:dyDescent="0.75">
      <c r="A17" s="21">
        <v>11</v>
      </c>
      <c r="B17" s="22">
        <v>42387</v>
      </c>
      <c r="C17" s="208" t="s">
        <v>76</v>
      </c>
      <c r="D17" s="209" t="s">
        <v>444</v>
      </c>
      <c r="E17" s="210" t="s">
        <v>604</v>
      </c>
      <c r="F17" s="26" t="s">
        <v>14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42388</v>
      </c>
      <c r="C18" s="214" t="s">
        <v>76</v>
      </c>
      <c r="D18" s="62" t="s">
        <v>605</v>
      </c>
      <c r="E18" s="63" t="s">
        <v>606</v>
      </c>
      <c r="F18" s="31" t="s">
        <v>15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42389</v>
      </c>
      <c r="C19" s="61" t="s">
        <v>76</v>
      </c>
      <c r="D19" s="215" t="s">
        <v>379</v>
      </c>
      <c r="E19" s="216" t="s">
        <v>607</v>
      </c>
      <c r="F19" s="31" t="s">
        <v>16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42390</v>
      </c>
      <c r="C20" s="61" t="s">
        <v>76</v>
      </c>
      <c r="D20" s="62" t="s">
        <v>608</v>
      </c>
      <c r="E20" s="63" t="s">
        <v>609</v>
      </c>
      <c r="F20" s="31" t="s">
        <v>17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42391</v>
      </c>
      <c r="C21" s="211" t="s">
        <v>76</v>
      </c>
      <c r="D21" s="212" t="s">
        <v>610</v>
      </c>
      <c r="E21" s="213" t="s">
        <v>611</v>
      </c>
      <c r="F21" s="41" t="s">
        <v>13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>
        <v>42392</v>
      </c>
      <c r="C22" s="208" t="s">
        <v>76</v>
      </c>
      <c r="D22" s="209" t="s">
        <v>338</v>
      </c>
      <c r="E22" s="210" t="s">
        <v>612</v>
      </c>
      <c r="F22" s="26" t="s">
        <v>14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42393</v>
      </c>
      <c r="C23" s="61" t="s">
        <v>76</v>
      </c>
      <c r="D23" s="62" t="s">
        <v>613</v>
      </c>
      <c r="E23" s="63" t="s">
        <v>614</v>
      </c>
      <c r="F23" s="31" t="s">
        <v>15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42394</v>
      </c>
      <c r="C24" s="61" t="s">
        <v>76</v>
      </c>
      <c r="D24" s="62" t="s">
        <v>615</v>
      </c>
      <c r="E24" s="63" t="s">
        <v>616</v>
      </c>
      <c r="F24" s="31" t="s">
        <v>16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" customHeight="1" x14ac:dyDescent="0.75">
      <c r="A25" s="31">
        <v>19</v>
      </c>
      <c r="B25" s="32">
        <v>42395</v>
      </c>
      <c r="C25" s="61" t="s">
        <v>103</v>
      </c>
      <c r="D25" s="62" t="s">
        <v>617</v>
      </c>
      <c r="E25" s="63" t="s">
        <v>618</v>
      </c>
      <c r="F25" s="31" t="s">
        <v>17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7.149999999999999" customHeight="1" x14ac:dyDescent="0.75">
      <c r="A26" s="41">
        <v>20</v>
      </c>
      <c r="B26" s="42">
        <v>42396</v>
      </c>
      <c r="C26" s="211" t="s">
        <v>103</v>
      </c>
      <c r="D26" s="212" t="s">
        <v>619</v>
      </c>
      <c r="E26" s="213" t="s">
        <v>620</v>
      </c>
      <c r="F26" s="41" t="s">
        <v>13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.149999999999999" customHeight="1" x14ac:dyDescent="0.75">
      <c r="A27" s="21">
        <v>21</v>
      </c>
      <c r="B27" s="22">
        <v>42397</v>
      </c>
      <c r="C27" s="217" t="s">
        <v>103</v>
      </c>
      <c r="D27" s="56" t="s">
        <v>621</v>
      </c>
      <c r="E27" s="57" t="s">
        <v>622</v>
      </c>
      <c r="F27" s="26" t="s">
        <v>14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>
        <v>42398</v>
      </c>
      <c r="C28" s="61" t="s">
        <v>103</v>
      </c>
      <c r="D28" s="62" t="s">
        <v>623</v>
      </c>
      <c r="E28" s="63" t="s">
        <v>624</v>
      </c>
      <c r="F28" s="31" t="s">
        <v>15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42399</v>
      </c>
      <c r="C29" s="61" t="s">
        <v>103</v>
      </c>
      <c r="D29" s="62" t="s">
        <v>625</v>
      </c>
      <c r="E29" s="63" t="s">
        <v>626</v>
      </c>
      <c r="F29" s="31" t="s">
        <v>16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42400</v>
      </c>
      <c r="C30" s="61" t="s">
        <v>103</v>
      </c>
      <c r="D30" s="62" t="s">
        <v>627</v>
      </c>
      <c r="E30" s="63" t="s">
        <v>628</v>
      </c>
      <c r="F30" s="31" t="s">
        <v>17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42401</v>
      </c>
      <c r="C31" s="218" t="s">
        <v>103</v>
      </c>
      <c r="D31" s="219" t="s">
        <v>629</v>
      </c>
      <c r="E31" s="220" t="s">
        <v>630</v>
      </c>
      <c r="F31" s="41" t="s">
        <v>13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.149999999999999" customHeight="1" x14ac:dyDescent="0.75">
      <c r="A32" s="21">
        <v>26</v>
      </c>
      <c r="B32" s="22">
        <v>42402</v>
      </c>
      <c r="C32" s="208" t="s">
        <v>103</v>
      </c>
      <c r="D32" s="209" t="s">
        <v>631</v>
      </c>
      <c r="E32" s="210" t="s">
        <v>185</v>
      </c>
      <c r="F32" s="26" t="s">
        <v>14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32">
        <v>42403</v>
      </c>
      <c r="C33" s="61" t="s">
        <v>103</v>
      </c>
      <c r="D33" s="62" t="s">
        <v>632</v>
      </c>
      <c r="E33" s="63" t="s">
        <v>633</v>
      </c>
      <c r="F33" s="31" t="s">
        <v>15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32">
        <v>42404</v>
      </c>
      <c r="C34" s="61" t="s">
        <v>103</v>
      </c>
      <c r="D34" s="62" t="s">
        <v>634</v>
      </c>
      <c r="E34" s="63" t="s">
        <v>635</v>
      </c>
      <c r="F34" s="31" t="s">
        <v>16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32">
        <v>42405</v>
      </c>
      <c r="C35" s="61" t="s">
        <v>103</v>
      </c>
      <c r="D35" s="62" t="s">
        <v>636</v>
      </c>
      <c r="E35" s="63" t="s">
        <v>637</v>
      </c>
      <c r="F35" s="31" t="s">
        <v>17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42">
        <v>42406</v>
      </c>
      <c r="C36" s="211" t="s">
        <v>103</v>
      </c>
      <c r="D36" s="212" t="s">
        <v>638</v>
      </c>
      <c r="E36" s="213" t="s">
        <v>633</v>
      </c>
      <c r="F36" s="41" t="s">
        <v>13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" customHeight="1" x14ac:dyDescent="0.75">
      <c r="A37" s="21">
        <v>31</v>
      </c>
      <c r="B37" s="22">
        <v>42407</v>
      </c>
      <c r="C37" s="217" t="s">
        <v>103</v>
      </c>
      <c r="D37" s="56" t="s">
        <v>639</v>
      </c>
      <c r="E37" s="57" t="s">
        <v>640</v>
      </c>
      <c r="F37" s="73" t="s">
        <v>14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32">
        <v>42408</v>
      </c>
      <c r="C38" s="61" t="s">
        <v>103</v>
      </c>
      <c r="D38" s="62" t="s">
        <v>641</v>
      </c>
      <c r="E38" s="63" t="s">
        <v>642</v>
      </c>
      <c r="F38" s="31" t="s">
        <v>15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32">
        <v>42409</v>
      </c>
      <c r="C39" s="61" t="s">
        <v>103</v>
      </c>
      <c r="D39" s="62" t="s">
        <v>643</v>
      </c>
      <c r="E39" s="63" t="s">
        <v>644</v>
      </c>
      <c r="F39" s="31" t="s">
        <v>16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32">
        <v>42410</v>
      </c>
      <c r="C40" s="61" t="s">
        <v>103</v>
      </c>
      <c r="D40" s="62" t="s">
        <v>645</v>
      </c>
      <c r="E40" s="63" t="s">
        <v>646</v>
      </c>
      <c r="F40" s="31" t="s">
        <v>17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42">
        <v>42411</v>
      </c>
      <c r="C41" s="225" t="s">
        <v>103</v>
      </c>
      <c r="D41" s="219" t="s">
        <v>496</v>
      </c>
      <c r="E41" s="220" t="s">
        <v>647</v>
      </c>
      <c r="F41" s="75" t="s">
        <v>13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21">
        <v>36</v>
      </c>
      <c r="B42" s="22">
        <v>42412</v>
      </c>
      <c r="C42" s="208" t="s">
        <v>103</v>
      </c>
      <c r="D42" s="209" t="s">
        <v>648</v>
      </c>
      <c r="E42" s="210" t="s">
        <v>367</v>
      </c>
      <c r="F42" s="21" t="s">
        <v>14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32">
        <v>42413</v>
      </c>
      <c r="C43" s="61" t="s">
        <v>103</v>
      </c>
      <c r="D43" s="62" t="s">
        <v>649</v>
      </c>
      <c r="E43" s="63" t="s">
        <v>650</v>
      </c>
      <c r="F43" s="31" t="s">
        <v>15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32">
        <v>42414</v>
      </c>
      <c r="C44" s="61" t="s">
        <v>103</v>
      </c>
      <c r="D44" s="62" t="s">
        <v>651</v>
      </c>
      <c r="E44" s="63" t="s">
        <v>652</v>
      </c>
      <c r="F44" s="31" t="s">
        <v>16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6.149999999999999" customHeight="1" x14ac:dyDescent="0.75">
      <c r="A45" s="31">
        <v>39</v>
      </c>
      <c r="B45" s="32">
        <v>42415</v>
      </c>
      <c r="C45" s="61" t="s">
        <v>103</v>
      </c>
      <c r="D45" s="62" t="s">
        <v>653</v>
      </c>
      <c r="E45" s="63" t="s">
        <v>654</v>
      </c>
      <c r="F45" s="76" t="s">
        <v>17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42">
        <v>42416</v>
      </c>
      <c r="C46" s="211" t="s">
        <v>103</v>
      </c>
      <c r="D46" s="212" t="s">
        <v>655</v>
      </c>
      <c r="E46" s="213" t="s">
        <v>981</v>
      </c>
      <c r="F46" s="41" t="s">
        <v>13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.149999999999999" customHeight="1" x14ac:dyDescent="0.75">
      <c r="A47" s="21">
        <v>41</v>
      </c>
      <c r="B47" s="22">
        <v>42417</v>
      </c>
      <c r="C47" s="217" t="s">
        <v>103</v>
      </c>
      <c r="D47" s="56" t="s">
        <v>656</v>
      </c>
      <c r="E47" s="57" t="s">
        <v>657</v>
      </c>
      <c r="F47" s="73" t="s">
        <v>14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32">
        <v>42418</v>
      </c>
      <c r="C48" s="61" t="s">
        <v>103</v>
      </c>
      <c r="D48" s="62" t="s">
        <v>658</v>
      </c>
      <c r="E48" s="63" t="s">
        <v>659</v>
      </c>
      <c r="F48" s="31" t="s">
        <v>15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32">
        <v>42419</v>
      </c>
      <c r="C49" s="61" t="s">
        <v>103</v>
      </c>
      <c r="D49" s="62" t="s">
        <v>660</v>
      </c>
      <c r="E49" s="63" t="s">
        <v>661</v>
      </c>
      <c r="F49" s="31" t="s">
        <v>16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41">
        <v>44</v>
      </c>
      <c r="B50" s="243" t="s">
        <v>977</v>
      </c>
      <c r="C50" s="239" t="s">
        <v>103</v>
      </c>
      <c r="D50" s="240" t="s">
        <v>968</v>
      </c>
      <c r="E50" s="241" t="s">
        <v>969</v>
      </c>
      <c r="F50" s="242" t="s">
        <v>13</v>
      </c>
      <c r="G50" s="249" t="s">
        <v>975</v>
      </c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5"/>
      <c r="AC50" s="5"/>
      <c r="AD50" s="5"/>
      <c r="AE50" s="5"/>
      <c r="AF50" s="5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134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18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26</v>
      </c>
      <c r="P52" s="133"/>
      <c r="Q52" s="81" t="s">
        <v>8</v>
      </c>
      <c r="X52" s="78"/>
      <c r="Y52" s="82"/>
    </row>
    <row r="53" spans="1:47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9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9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9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8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64"/>
  <sheetViews>
    <sheetView zoomScale="120" zoomScaleNormal="120" workbookViewId="0">
      <selection sqref="A1:XFD1048576"/>
    </sheetView>
  </sheetViews>
  <sheetFormatPr defaultColWidth="9.09765625" defaultRowHeight="15" customHeight="1" x14ac:dyDescent="0.75"/>
  <cols>
    <col min="1" max="1" width="3.59765625" style="1" customWidth="1"/>
    <col min="2" max="2" width="9.69921875" style="8" customWidth="1"/>
    <col min="3" max="3" width="3.09765625" style="11" customWidth="1"/>
    <col min="4" max="4" width="9.3984375" style="12" customWidth="1"/>
    <col min="5" max="5" width="11" style="12" customWidth="1"/>
    <col min="6" max="6" width="5.09765625" style="1" customWidth="1"/>
    <col min="7" max="25" width="3" style="1" customWidth="1"/>
    <col min="26" max="26" width="4.69921875" style="1" customWidth="1"/>
    <col min="27" max="27" width="9.09765625" style="7"/>
    <col min="28" max="16384" width="9.09765625" style="1"/>
  </cols>
  <sheetData>
    <row r="1" spans="1:42" s="17" customFormat="1" ht="18" customHeight="1" x14ac:dyDescent="0.75">
      <c r="B1" s="112" t="s">
        <v>63</v>
      </c>
      <c r="C1" s="113"/>
      <c r="D1" s="114"/>
      <c r="E1" s="115" t="str">
        <f>'3-1'!E1</f>
        <v xml:space="preserve">      ภาคเรียนที่ 2  ปีการศึกษา 2566</v>
      </c>
      <c r="F1" s="19"/>
      <c r="M1" s="17" t="s">
        <v>30</v>
      </c>
      <c r="R1" s="17" t="str">
        <f>'ยอด ม.3'!B20</f>
        <v>นายวรพงษ์  รักษาพราหมณ์</v>
      </c>
    </row>
    <row r="2" spans="1:42" s="16" customFormat="1" ht="18" customHeight="1" x14ac:dyDescent="0.75">
      <c r="B2" s="97" t="s">
        <v>46</v>
      </c>
      <c r="C2" s="94"/>
      <c r="D2" s="95"/>
      <c r="E2" s="96" t="s">
        <v>59</v>
      </c>
      <c r="M2" s="16" t="s">
        <v>47</v>
      </c>
      <c r="R2" s="17" t="str">
        <f>'ยอด ม.3'!B21</f>
        <v>นางสาวจิราพรรณ  เสียงเพราะ</v>
      </c>
    </row>
    <row r="3" spans="1:42" s="18" customFormat="1" ht="17.25" customHeight="1" x14ac:dyDescent="0.75">
      <c r="A3" s="20" t="s">
        <v>33</v>
      </c>
      <c r="B3" s="16"/>
      <c r="C3" s="16"/>
      <c r="D3" s="16"/>
      <c r="E3" s="16"/>
      <c r="F3" s="20"/>
      <c r="G3" s="20"/>
      <c r="H3" s="20"/>
      <c r="I3" s="20"/>
      <c r="J3" s="20"/>
      <c r="K3" s="20"/>
      <c r="L3" s="16"/>
      <c r="M3" s="16"/>
      <c r="N3" s="16"/>
      <c r="O3" s="20"/>
      <c r="T3" s="16"/>
      <c r="U3" s="16"/>
      <c r="V3" s="16"/>
      <c r="W3" s="16"/>
      <c r="X3" s="16"/>
    </row>
    <row r="4" spans="1:42" s="18" customFormat="1" ht="17.25" customHeight="1" x14ac:dyDescent="0.75">
      <c r="A4" s="16" t="s">
        <v>48</v>
      </c>
      <c r="B4" s="16"/>
      <c r="C4" s="16"/>
      <c r="D4" s="16"/>
      <c r="E4" s="16"/>
      <c r="F4" s="20"/>
      <c r="G4" s="20"/>
      <c r="H4" s="20"/>
      <c r="I4" s="20"/>
      <c r="J4" s="20"/>
      <c r="K4" s="20"/>
      <c r="L4" s="16"/>
      <c r="M4" s="16"/>
      <c r="N4" s="16"/>
      <c r="O4" s="20"/>
      <c r="T4" s="20"/>
      <c r="U4" s="16"/>
      <c r="V4" s="98" t="s">
        <v>49</v>
      </c>
      <c r="W4" s="252">
        <f>'ยอด ม.3'!F18</f>
        <v>323</v>
      </c>
      <c r="X4" s="252"/>
    </row>
    <row r="5" spans="1:42" s="105" customFormat="1" ht="18" customHeight="1" x14ac:dyDescent="0.75">
      <c r="A5" s="253" t="s">
        <v>0</v>
      </c>
      <c r="B5" s="255" t="s">
        <v>1</v>
      </c>
      <c r="C5" s="257" t="s">
        <v>2</v>
      </c>
      <c r="D5" s="259" t="s">
        <v>9</v>
      </c>
      <c r="E5" s="261" t="s">
        <v>4</v>
      </c>
      <c r="F5" s="253" t="s">
        <v>3</v>
      </c>
      <c r="G5" s="99"/>
      <c r="H5" s="100"/>
      <c r="I5" s="100"/>
      <c r="J5" s="100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3"/>
      <c r="Y5" s="116"/>
    </row>
    <row r="6" spans="1:42" s="105" customFormat="1" ht="18" customHeight="1" x14ac:dyDescent="0.75">
      <c r="A6" s="254"/>
      <c r="B6" s="256"/>
      <c r="C6" s="258"/>
      <c r="D6" s="260"/>
      <c r="E6" s="262"/>
      <c r="F6" s="263"/>
      <c r="G6" s="106"/>
      <c r="H6" s="107"/>
      <c r="I6" s="107"/>
      <c r="J6" s="107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10"/>
      <c r="Y6" s="117"/>
    </row>
    <row r="7" spans="1:42" s="2" customFormat="1" ht="15.75" customHeight="1" x14ac:dyDescent="0.75">
      <c r="A7" s="21">
        <v>1</v>
      </c>
      <c r="B7" s="22">
        <v>42420</v>
      </c>
      <c r="C7" s="23" t="s">
        <v>76</v>
      </c>
      <c r="D7" s="24" t="s">
        <v>662</v>
      </c>
      <c r="E7" s="25" t="s">
        <v>663</v>
      </c>
      <c r="F7" s="26" t="s">
        <v>17</v>
      </c>
      <c r="G7" s="84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8"/>
      <c r="Y7" s="30"/>
      <c r="AA7" s="9"/>
    </row>
    <row r="8" spans="1:42" s="2" customFormat="1" ht="16.149999999999999" customHeight="1" x14ac:dyDescent="0.75">
      <c r="A8" s="31">
        <v>2</v>
      </c>
      <c r="B8" s="32">
        <v>42421</v>
      </c>
      <c r="C8" s="33" t="s">
        <v>76</v>
      </c>
      <c r="D8" s="34" t="s">
        <v>664</v>
      </c>
      <c r="E8" s="35" t="s">
        <v>665</v>
      </c>
      <c r="F8" s="31" t="s">
        <v>13</v>
      </c>
      <c r="G8" s="85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9"/>
      <c r="Y8" s="40"/>
      <c r="AA8" s="9"/>
    </row>
    <row r="9" spans="1:42" s="2" customFormat="1" ht="16.149999999999999" customHeight="1" x14ac:dyDescent="0.75">
      <c r="A9" s="31">
        <v>3</v>
      </c>
      <c r="B9" s="32">
        <v>42422</v>
      </c>
      <c r="C9" s="33" t="s">
        <v>76</v>
      </c>
      <c r="D9" s="34" t="s">
        <v>275</v>
      </c>
      <c r="E9" s="35" t="s">
        <v>666</v>
      </c>
      <c r="F9" s="31" t="s">
        <v>14</v>
      </c>
      <c r="G9" s="85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9"/>
      <c r="Y9" s="40"/>
      <c r="AA9" s="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2" customFormat="1" ht="16.149999999999999" customHeight="1" x14ac:dyDescent="0.75">
      <c r="A10" s="31">
        <v>4</v>
      </c>
      <c r="B10" s="32">
        <v>42423</v>
      </c>
      <c r="C10" s="33" t="s">
        <v>76</v>
      </c>
      <c r="D10" s="34" t="s">
        <v>667</v>
      </c>
      <c r="E10" s="35" t="s">
        <v>668</v>
      </c>
      <c r="F10" s="31" t="s">
        <v>15</v>
      </c>
      <c r="G10" s="85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0"/>
      <c r="AA10" s="9"/>
      <c r="AB10" s="15"/>
      <c r="AC10" s="5"/>
      <c r="AD10" s="5"/>
      <c r="AE10" s="5"/>
      <c r="AF10" s="5"/>
      <c r="AG10" s="5"/>
      <c r="AH10" s="5"/>
      <c r="AI10" s="5"/>
      <c r="AJ10" s="5"/>
      <c r="AK10" s="14"/>
      <c r="AL10" s="5"/>
      <c r="AM10" s="14"/>
      <c r="AN10" s="4"/>
      <c r="AO10" s="5"/>
      <c r="AP10" s="5"/>
    </row>
    <row r="11" spans="1:42" s="2" customFormat="1" ht="16.149999999999999" customHeight="1" x14ac:dyDescent="0.75">
      <c r="A11" s="41">
        <v>5</v>
      </c>
      <c r="B11" s="42">
        <v>42424</v>
      </c>
      <c r="C11" s="43" t="s">
        <v>76</v>
      </c>
      <c r="D11" s="44" t="s">
        <v>669</v>
      </c>
      <c r="E11" s="45" t="s">
        <v>670</v>
      </c>
      <c r="F11" s="41" t="s">
        <v>16</v>
      </c>
      <c r="G11" s="86"/>
      <c r="H11" s="47"/>
      <c r="I11" s="47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9"/>
      <c r="Y11" s="50"/>
      <c r="AA11" s="9"/>
      <c r="AB11" s="15"/>
      <c r="AC11" s="5"/>
      <c r="AD11" s="5"/>
      <c r="AE11" s="5"/>
      <c r="AF11" s="5"/>
      <c r="AG11" s="5"/>
      <c r="AH11" s="5"/>
      <c r="AI11" s="5"/>
      <c r="AJ11" s="5"/>
      <c r="AK11" s="14"/>
      <c r="AL11" s="5"/>
      <c r="AM11" s="14"/>
      <c r="AN11" s="4"/>
      <c r="AO11" s="5"/>
      <c r="AP11" s="5"/>
    </row>
    <row r="12" spans="1:42" s="2" customFormat="1" ht="16.149999999999999" customHeight="1" x14ac:dyDescent="0.75">
      <c r="A12" s="21">
        <v>6</v>
      </c>
      <c r="B12" s="22">
        <v>42425</v>
      </c>
      <c r="C12" s="23" t="s">
        <v>76</v>
      </c>
      <c r="D12" s="24" t="s">
        <v>671</v>
      </c>
      <c r="E12" s="25" t="s">
        <v>672</v>
      </c>
      <c r="F12" s="26" t="s">
        <v>17</v>
      </c>
      <c r="G12" s="84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8"/>
      <c r="Y12" s="30"/>
      <c r="AA12" s="9"/>
      <c r="AB12" s="15"/>
      <c r="AC12" s="5"/>
      <c r="AD12" s="5"/>
      <c r="AE12" s="5"/>
      <c r="AF12" s="5"/>
      <c r="AG12" s="5"/>
      <c r="AH12" s="5"/>
      <c r="AI12" s="5"/>
      <c r="AJ12" s="5"/>
      <c r="AK12" s="14"/>
      <c r="AL12" s="5"/>
      <c r="AM12" s="14"/>
      <c r="AN12" s="4"/>
      <c r="AO12" s="5"/>
      <c r="AP12" s="5"/>
    </row>
    <row r="13" spans="1:42" s="2" customFormat="1" ht="16.149999999999999" customHeight="1" x14ac:dyDescent="0.75">
      <c r="A13" s="31">
        <v>7</v>
      </c>
      <c r="B13" s="32">
        <v>42426</v>
      </c>
      <c r="C13" s="33" t="s">
        <v>76</v>
      </c>
      <c r="D13" s="34" t="s">
        <v>982</v>
      </c>
      <c r="E13" s="35" t="s">
        <v>673</v>
      </c>
      <c r="F13" s="31" t="s">
        <v>13</v>
      </c>
      <c r="G13" s="85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0"/>
      <c r="AA13" s="9"/>
      <c r="AB13" s="15"/>
      <c r="AC13" s="5"/>
      <c r="AD13" s="5"/>
      <c r="AE13" s="5"/>
      <c r="AF13" s="5"/>
      <c r="AG13" s="5"/>
      <c r="AH13" s="5"/>
      <c r="AI13" s="5"/>
      <c r="AJ13" s="5"/>
      <c r="AK13" s="14"/>
      <c r="AL13" s="5"/>
      <c r="AM13" s="14"/>
      <c r="AN13" s="4"/>
      <c r="AO13" s="5"/>
      <c r="AP13" s="5"/>
    </row>
    <row r="14" spans="1:42" s="2" customFormat="1" ht="16.149999999999999" customHeight="1" x14ac:dyDescent="0.75">
      <c r="A14" s="31">
        <v>8</v>
      </c>
      <c r="B14" s="32">
        <v>42427</v>
      </c>
      <c r="C14" s="33" t="s">
        <v>76</v>
      </c>
      <c r="D14" s="34" t="s">
        <v>674</v>
      </c>
      <c r="E14" s="35" t="s">
        <v>591</v>
      </c>
      <c r="F14" s="31" t="s">
        <v>14</v>
      </c>
      <c r="G14" s="85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0"/>
      <c r="AA14" s="9"/>
      <c r="AB14" s="15"/>
      <c r="AC14" s="5"/>
      <c r="AD14" s="5"/>
      <c r="AE14" s="5"/>
      <c r="AF14" s="5"/>
      <c r="AG14" s="5"/>
      <c r="AH14" s="5"/>
      <c r="AI14" s="5"/>
      <c r="AJ14" s="5"/>
      <c r="AK14" s="14"/>
      <c r="AL14" s="5"/>
      <c r="AM14" s="14"/>
      <c r="AN14" s="4"/>
      <c r="AO14" s="5"/>
      <c r="AP14" s="5"/>
    </row>
    <row r="15" spans="1:42" s="2" customFormat="1" ht="16.149999999999999" customHeight="1" x14ac:dyDescent="0.75">
      <c r="A15" s="31">
        <v>9</v>
      </c>
      <c r="B15" s="32">
        <v>42428</v>
      </c>
      <c r="C15" s="33" t="s">
        <v>76</v>
      </c>
      <c r="D15" s="34" t="s">
        <v>675</v>
      </c>
      <c r="E15" s="35" t="s">
        <v>676</v>
      </c>
      <c r="F15" s="31" t="s">
        <v>15</v>
      </c>
      <c r="G15" s="85"/>
      <c r="H15" s="37"/>
      <c r="I15" s="37"/>
      <c r="J15" s="37"/>
      <c r="K15" s="37"/>
      <c r="L15" s="87"/>
      <c r="M15" s="37"/>
      <c r="N15" s="37"/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0"/>
      <c r="AA15" s="9"/>
      <c r="AB15" s="15"/>
      <c r="AC15" s="5"/>
      <c r="AD15" s="5"/>
      <c r="AE15" s="5"/>
      <c r="AF15" s="5"/>
      <c r="AG15" s="5"/>
      <c r="AH15" s="5"/>
      <c r="AI15" s="5"/>
      <c r="AJ15" s="5"/>
      <c r="AK15" s="14"/>
      <c r="AL15" s="5"/>
      <c r="AM15" s="14"/>
      <c r="AN15" s="4"/>
      <c r="AO15" s="5"/>
      <c r="AP15" s="5"/>
    </row>
    <row r="16" spans="1:42" s="2" customFormat="1" ht="16.149999999999999" customHeight="1" x14ac:dyDescent="0.75">
      <c r="A16" s="41">
        <v>10</v>
      </c>
      <c r="B16" s="42">
        <v>42429</v>
      </c>
      <c r="C16" s="43" t="s">
        <v>76</v>
      </c>
      <c r="D16" s="44" t="s">
        <v>677</v>
      </c>
      <c r="E16" s="45" t="s">
        <v>678</v>
      </c>
      <c r="F16" s="41" t="s">
        <v>16</v>
      </c>
      <c r="G16" s="86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9"/>
      <c r="Y16" s="50"/>
      <c r="AA16" s="9"/>
      <c r="AB16" s="15"/>
      <c r="AC16" s="5"/>
      <c r="AD16" s="5"/>
      <c r="AE16" s="5"/>
      <c r="AF16" s="5"/>
      <c r="AG16" s="5"/>
      <c r="AH16" s="5"/>
      <c r="AI16" s="5"/>
      <c r="AJ16" s="5"/>
      <c r="AK16" s="14"/>
      <c r="AL16" s="5"/>
      <c r="AM16" s="14"/>
      <c r="AN16" s="4"/>
      <c r="AO16" s="5"/>
      <c r="AP16" s="5"/>
    </row>
    <row r="17" spans="1:42" s="2" customFormat="1" ht="16.149999999999999" customHeight="1" x14ac:dyDescent="0.75">
      <c r="A17" s="21">
        <v>11</v>
      </c>
      <c r="B17" s="22">
        <v>42430</v>
      </c>
      <c r="C17" s="23" t="s">
        <v>76</v>
      </c>
      <c r="D17" s="24" t="s">
        <v>230</v>
      </c>
      <c r="E17" s="25" t="s">
        <v>679</v>
      </c>
      <c r="F17" s="26" t="s">
        <v>17</v>
      </c>
      <c r="G17" s="84"/>
      <c r="H17" s="28"/>
      <c r="I17" s="28"/>
      <c r="J17" s="28"/>
      <c r="K17" s="28"/>
      <c r="L17" s="51"/>
      <c r="M17" s="51"/>
      <c r="N17" s="51"/>
      <c r="O17" s="51"/>
      <c r="P17" s="29"/>
      <c r="Q17" s="29"/>
      <c r="R17" s="29"/>
      <c r="S17" s="29"/>
      <c r="T17" s="29"/>
      <c r="U17" s="29"/>
      <c r="V17" s="29"/>
      <c r="W17" s="29"/>
      <c r="X17" s="28"/>
      <c r="Y17" s="30"/>
      <c r="AA17" s="9"/>
      <c r="AB17" s="15"/>
      <c r="AC17" s="5"/>
      <c r="AD17" s="5"/>
      <c r="AE17" s="5"/>
      <c r="AF17" s="5"/>
      <c r="AG17" s="5"/>
      <c r="AH17" s="5"/>
      <c r="AI17" s="5"/>
      <c r="AJ17" s="5"/>
      <c r="AK17" s="14"/>
      <c r="AL17" s="5"/>
      <c r="AM17" s="14"/>
      <c r="AN17" s="4"/>
      <c r="AO17" s="5"/>
      <c r="AP17" s="5"/>
    </row>
    <row r="18" spans="1:42" s="2" customFormat="1" ht="16.149999999999999" customHeight="1" x14ac:dyDescent="0.75">
      <c r="A18" s="31">
        <v>12</v>
      </c>
      <c r="B18" s="32">
        <v>42431</v>
      </c>
      <c r="C18" s="52" t="s">
        <v>76</v>
      </c>
      <c r="D18" s="34" t="s">
        <v>680</v>
      </c>
      <c r="E18" s="35" t="s">
        <v>681</v>
      </c>
      <c r="F18" s="31" t="s">
        <v>13</v>
      </c>
      <c r="G18" s="85"/>
      <c r="H18" s="37"/>
      <c r="I18" s="37"/>
      <c r="J18" s="37"/>
      <c r="K18" s="37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9"/>
      <c r="Y18" s="40"/>
      <c r="AA18" s="9"/>
      <c r="AB18" s="15"/>
      <c r="AC18" s="5"/>
      <c r="AD18" s="5"/>
      <c r="AE18" s="5"/>
      <c r="AF18" s="5"/>
      <c r="AG18" s="5"/>
      <c r="AH18" s="5"/>
      <c r="AI18" s="5"/>
      <c r="AJ18" s="5"/>
      <c r="AK18" s="14"/>
      <c r="AL18" s="5"/>
      <c r="AM18" s="14"/>
      <c r="AN18" s="4"/>
      <c r="AO18" s="5"/>
      <c r="AP18" s="5"/>
    </row>
    <row r="19" spans="1:42" s="2" customFormat="1" ht="16.149999999999999" customHeight="1" x14ac:dyDescent="0.75">
      <c r="A19" s="31">
        <v>13</v>
      </c>
      <c r="B19" s="32">
        <v>42432</v>
      </c>
      <c r="C19" s="33" t="s">
        <v>76</v>
      </c>
      <c r="D19" s="53" t="s">
        <v>682</v>
      </c>
      <c r="E19" s="54" t="s">
        <v>683</v>
      </c>
      <c r="F19" s="31" t="s">
        <v>14</v>
      </c>
      <c r="G19" s="85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40"/>
      <c r="AA19" s="9"/>
      <c r="AB19" s="15"/>
      <c r="AC19" s="5"/>
      <c r="AD19" s="5"/>
      <c r="AE19" s="5"/>
      <c r="AF19" s="5"/>
      <c r="AG19" s="5"/>
      <c r="AH19" s="5"/>
      <c r="AI19" s="5"/>
      <c r="AJ19" s="5"/>
      <c r="AK19" s="14"/>
      <c r="AL19" s="5"/>
      <c r="AM19" s="14"/>
      <c r="AN19" s="4"/>
      <c r="AO19" s="5"/>
      <c r="AP19" s="5"/>
    </row>
    <row r="20" spans="1:42" s="2" customFormat="1" ht="16.149999999999999" customHeight="1" x14ac:dyDescent="0.75">
      <c r="A20" s="31">
        <v>14</v>
      </c>
      <c r="B20" s="32">
        <v>42433</v>
      </c>
      <c r="C20" s="33" t="s">
        <v>76</v>
      </c>
      <c r="D20" s="34" t="s">
        <v>684</v>
      </c>
      <c r="E20" s="35" t="s">
        <v>685</v>
      </c>
      <c r="F20" s="31" t="s">
        <v>15</v>
      </c>
      <c r="G20" s="85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8"/>
      <c r="T20" s="38"/>
      <c r="U20" s="38"/>
      <c r="V20" s="38"/>
      <c r="W20" s="38"/>
      <c r="X20" s="39"/>
      <c r="Y20" s="40"/>
      <c r="AA20" s="9"/>
      <c r="AB20" s="15"/>
      <c r="AC20" s="5"/>
      <c r="AD20" s="5"/>
      <c r="AE20" s="5"/>
      <c r="AF20" s="5"/>
      <c r="AG20" s="5"/>
      <c r="AH20" s="5"/>
      <c r="AI20" s="5"/>
      <c r="AJ20" s="5"/>
      <c r="AK20" s="14"/>
      <c r="AL20" s="5"/>
      <c r="AM20" s="14"/>
      <c r="AN20" s="4"/>
      <c r="AO20" s="5"/>
      <c r="AP20" s="5"/>
    </row>
    <row r="21" spans="1:42" s="2" customFormat="1" ht="16.149999999999999" customHeight="1" x14ac:dyDescent="0.75">
      <c r="A21" s="41">
        <v>15</v>
      </c>
      <c r="B21" s="42">
        <v>42434</v>
      </c>
      <c r="C21" s="43" t="s">
        <v>76</v>
      </c>
      <c r="D21" s="44" t="s">
        <v>686</v>
      </c>
      <c r="E21" s="45" t="s">
        <v>687</v>
      </c>
      <c r="F21" s="41" t="s">
        <v>16</v>
      </c>
      <c r="G21" s="86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9"/>
      <c r="Y21" s="50"/>
      <c r="AA21" s="9"/>
      <c r="AB21" s="15"/>
      <c r="AC21" s="5"/>
      <c r="AD21" s="5"/>
      <c r="AE21" s="5"/>
      <c r="AF21" s="5"/>
      <c r="AG21" s="5"/>
      <c r="AH21" s="5"/>
      <c r="AI21" s="5"/>
      <c r="AJ21" s="5"/>
      <c r="AK21" s="14"/>
      <c r="AL21" s="5"/>
      <c r="AM21" s="14"/>
      <c r="AN21" s="4"/>
      <c r="AO21" s="5"/>
      <c r="AP21" s="5"/>
    </row>
    <row r="22" spans="1:42" s="2" customFormat="1" ht="16" customHeight="1" x14ac:dyDescent="0.75">
      <c r="A22" s="21">
        <v>16</v>
      </c>
      <c r="B22" s="22">
        <v>42435</v>
      </c>
      <c r="C22" s="23" t="s">
        <v>76</v>
      </c>
      <c r="D22" s="24" t="s">
        <v>688</v>
      </c>
      <c r="E22" s="25" t="s">
        <v>689</v>
      </c>
      <c r="F22" s="26" t="s">
        <v>17</v>
      </c>
      <c r="G22" s="84"/>
      <c r="H22" s="28"/>
      <c r="I22" s="28"/>
      <c r="J22" s="28"/>
      <c r="K22" s="28"/>
      <c r="L22" s="51"/>
      <c r="M22" s="51"/>
      <c r="N22" s="51"/>
      <c r="O22" s="51"/>
      <c r="P22" s="29"/>
      <c r="Q22" s="29"/>
      <c r="R22" s="29"/>
      <c r="S22" s="29"/>
      <c r="T22" s="29"/>
      <c r="U22" s="29"/>
      <c r="V22" s="29"/>
      <c r="W22" s="29"/>
      <c r="X22" s="28"/>
      <c r="Y22" s="30"/>
      <c r="AA22" s="9"/>
      <c r="AB22" s="15"/>
      <c r="AC22" s="5"/>
      <c r="AD22" s="5"/>
      <c r="AE22" s="5"/>
      <c r="AF22" s="5"/>
      <c r="AG22" s="5"/>
      <c r="AH22" s="5"/>
      <c r="AI22" s="5"/>
      <c r="AJ22" s="5"/>
      <c r="AK22" s="14"/>
      <c r="AL22" s="5"/>
      <c r="AM22" s="14"/>
      <c r="AN22" s="4"/>
      <c r="AO22" s="5"/>
      <c r="AP22" s="5"/>
    </row>
    <row r="23" spans="1:42" s="2" customFormat="1" ht="16.149999999999999" customHeight="1" x14ac:dyDescent="0.75">
      <c r="A23" s="31">
        <v>17</v>
      </c>
      <c r="B23" s="32">
        <v>42436</v>
      </c>
      <c r="C23" s="33" t="s">
        <v>76</v>
      </c>
      <c r="D23" s="34" t="s">
        <v>690</v>
      </c>
      <c r="E23" s="35" t="s">
        <v>691</v>
      </c>
      <c r="F23" s="31" t="s">
        <v>13</v>
      </c>
      <c r="G23" s="85"/>
      <c r="H23" s="37"/>
      <c r="I23" s="37"/>
      <c r="J23" s="37"/>
      <c r="K23" s="37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9"/>
      <c r="Y23" s="40"/>
      <c r="AA23" s="9"/>
      <c r="AB23" s="15"/>
      <c r="AC23" s="5"/>
      <c r="AD23" s="5"/>
      <c r="AE23" s="5"/>
      <c r="AF23" s="5"/>
      <c r="AG23" s="5"/>
      <c r="AH23" s="5"/>
      <c r="AI23" s="5"/>
      <c r="AJ23" s="5"/>
      <c r="AK23" s="14"/>
      <c r="AL23" s="5"/>
      <c r="AM23" s="14"/>
      <c r="AN23" s="4"/>
      <c r="AO23" s="5"/>
      <c r="AP23" s="5"/>
    </row>
    <row r="24" spans="1:42" s="2" customFormat="1" ht="16.149999999999999" customHeight="1" x14ac:dyDescent="0.75">
      <c r="A24" s="31">
        <v>18</v>
      </c>
      <c r="B24" s="32">
        <v>42437</v>
      </c>
      <c r="C24" s="33" t="s">
        <v>76</v>
      </c>
      <c r="D24" s="34" t="s">
        <v>692</v>
      </c>
      <c r="E24" s="35" t="s">
        <v>693</v>
      </c>
      <c r="F24" s="31" t="s">
        <v>14</v>
      </c>
      <c r="G24" s="85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8"/>
      <c r="W24" s="38"/>
      <c r="X24" s="39"/>
      <c r="Y24" s="40"/>
      <c r="AA24" s="9"/>
      <c r="AB24" s="15"/>
      <c r="AC24" s="5"/>
      <c r="AD24" s="5"/>
      <c r="AE24" s="5"/>
      <c r="AF24" s="5"/>
      <c r="AG24" s="5"/>
      <c r="AH24" s="5"/>
      <c r="AI24" s="5"/>
      <c r="AJ24" s="5"/>
      <c r="AK24" s="14"/>
      <c r="AL24" s="5"/>
      <c r="AM24" s="14"/>
      <c r="AN24" s="4"/>
      <c r="AO24" s="5"/>
      <c r="AP24" s="5"/>
    </row>
    <row r="25" spans="1:42" s="2" customFormat="1" ht="16.149999999999999" customHeight="1" x14ac:dyDescent="0.75">
      <c r="A25" s="31">
        <v>19</v>
      </c>
      <c r="B25" s="32">
        <v>42438</v>
      </c>
      <c r="C25" s="33" t="s">
        <v>76</v>
      </c>
      <c r="D25" s="34" t="s">
        <v>694</v>
      </c>
      <c r="E25" s="35" t="s">
        <v>695</v>
      </c>
      <c r="F25" s="31" t="s">
        <v>15</v>
      </c>
      <c r="G25" s="85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38"/>
      <c r="S25" s="38"/>
      <c r="T25" s="38"/>
      <c r="U25" s="38"/>
      <c r="V25" s="38"/>
      <c r="W25" s="38"/>
      <c r="X25" s="39"/>
      <c r="Y25" s="40"/>
      <c r="AA25" s="9"/>
      <c r="AB25" s="15"/>
      <c r="AC25" s="5"/>
      <c r="AD25" s="5"/>
      <c r="AE25" s="5"/>
      <c r="AF25" s="5"/>
      <c r="AG25" s="5"/>
      <c r="AH25" s="5"/>
      <c r="AI25" s="5"/>
      <c r="AJ25" s="5"/>
      <c r="AK25" s="14"/>
      <c r="AL25" s="5"/>
      <c r="AM25" s="14"/>
      <c r="AN25" s="4"/>
      <c r="AO25" s="5"/>
      <c r="AP25" s="5"/>
    </row>
    <row r="26" spans="1:42" s="2" customFormat="1" ht="16.5" customHeight="1" x14ac:dyDescent="0.75">
      <c r="A26" s="41">
        <v>20</v>
      </c>
      <c r="B26" s="42">
        <v>42439</v>
      </c>
      <c r="C26" s="43" t="s">
        <v>76</v>
      </c>
      <c r="D26" s="44" t="s">
        <v>696</v>
      </c>
      <c r="E26" s="45" t="s">
        <v>697</v>
      </c>
      <c r="F26" s="41" t="s">
        <v>16</v>
      </c>
      <c r="G26" s="86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48"/>
      <c r="S26" s="48"/>
      <c r="T26" s="48"/>
      <c r="U26" s="48"/>
      <c r="V26" s="48"/>
      <c r="W26" s="48"/>
      <c r="X26" s="49"/>
      <c r="Y26" s="50"/>
      <c r="AA26" s="9"/>
      <c r="AB26" s="15"/>
      <c r="AC26" s="5"/>
      <c r="AD26" s="5"/>
      <c r="AE26" s="5"/>
      <c r="AF26" s="5"/>
      <c r="AG26" s="5"/>
      <c r="AH26" s="5"/>
      <c r="AI26" s="5"/>
      <c r="AJ26" s="5"/>
      <c r="AK26" s="14"/>
      <c r="AL26" s="5"/>
      <c r="AM26" s="14"/>
      <c r="AN26" s="4"/>
      <c r="AO26" s="5"/>
      <c r="AP26" s="5"/>
    </row>
    <row r="27" spans="1:42" s="2" customFormat="1" ht="16" customHeight="1" x14ac:dyDescent="0.75">
      <c r="A27" s="21">
        <v>21</v>
      </c>
      <c r="B27" s="22">
        <v>42440</v>
      </c>
      <c r="C27" s="55" t="s">
        <v>76</v>
      </c>
      <c r="D27" s="56" t="s">
        <v>698</v>
      </c>
      <c r="E27" s="57" t="s">
        <v>699</v>
      </c>
      <c r="F27" s="26" t="s">
        <v>17</v>
      </c>
      <c r="G27" s="88"/>
      <c r="H27" s="60"/>
      <c r="I27" s="60"/>
      <c r="J27" s="60"/>
      <c r="K27" s="60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30"/>
      <c r="AA27" s="9"/>
      <c r="AB27" s="15"/>
      <c r="AC27" s="5"/>
      <c r="AD27" s="5"/>
      <c r="AE27" s="5"/>
      <c r="AF27" s="5"/>
      <c r="AG27" s="5"/>
      <c r="AH27" s="5"/>
      <c r="AI27" s="5"/>
      <c r="AJ27" s="5"/>
      <c r="AK27" s="14"/>
      <c r="AL27" s="5"/>
      <c r="AM27" s="14"/>
      <c r="AN27" s="4"/>
      <c r="AO27" s="5"/>
      <c r="AP27" s="5"/>
    </row>
    <row r="28" spans="1:42" s="2" customFormat="1" ht="16.149999999999999" customHeight="1" x14ac:dyDescent="0.75">
      <c r="A28" s="31">
        <v>22</v>
      </c>
      <c r="B28" s="32">
        <v>42441</v>
      </c>
      <c r="C28" s="61" t="s">
        <v>76</v>
      </c>
      <c r="D28" s="34" t="s">
        <v>700</v>
      </c>
      <c r="E28" s="35" t="s">
        <v>701</v>
      </c>
      <c r="F28" s="31" t="s">
        <v>13</v>
      </c>
      <c r="G28" s="85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9"/>
      <c r="Y28" s="40"/>
      <c r="AA28" s="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s="2" customFormat="1" ht="16.149999999999999" customHeight="1" x14ac:dyDescent="0.75">
      <c r="A29" s="31">
        <v>23</v>
      </c>
      <c r="B29" s="32">
        <v>42442</v>
      </c>
      <c r="C29" s="33" t="s">
        <v>76</v>
      </c>
      <c r="D29" s="62" t="s">
        <v>702</v>
      </c>
      <c r="E29" s="63" t="s">
        <v>703</v>
      </c>
      <c r="F29" s="31" t="s">
        <v>14</v>
      </c>
      <c r="G29" s="85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  <c r="W29" s="38"/>
      <c r="X29" s="39"/>
      <c r="Y29" s="40"/>
      <c r="AA29" s="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s="2" customFormat="1" ht="16.149999999999999" customHeight="1" x14ac:dyDescent="0.75">
      <c r="A30" s="31">
        <v>24</v>
      </c>
      <c r="B30" s="32">
        <v>42443</v>
      </c>
      <c r="C30" s="33" t="s">
        <v>103</v>
      </c>
      <c r="D30" s="34" t="s">
        <v>704</v>
      </c>
      <c r="E30" s="35" t="s">
        <v>705</v>
      </c>
      <c r="F30" s="31" t="s">
        <v>15</v>
      </c>
      <c r="G30" s="85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9"/>
      <c r="Y30" s="40"/>
      <c r="AA30" s="9"/>
      <c r="AB30" s="15"/>
      <c r="AC30" s="5"/>
      <c r="AD30" s="5"/>
      <c r="AE30" s="5"/>
      <c r="AF30" s="5"/>
      <c r="AG30" s="5"/>
      <c r="AH30" s="5"/>
      <c r="AI30" s="5"/>
      <c r="AJ30" s="5"/>
      <c r="AK30" s="14"/>
      <c r="AL30" s="5"/>
      <c r="AM30" s="14"/>
      <c r="AN30" s="4"/>
      <c r="AO30" s="5"/>
      <c r="AP30" s="5"/>
    </row>
    <row r="31" spans="1:42" s="2" customFormat="1" ht="16.149999999999999" customHeight="1" x14ac:dyDescent="0.75">
      <c r="A31" s="41">
        <v>25</v>
      </c>
      <c r="B31" s="42">
        <v>42444</v>
      </c>
      <c r="C31" s="64" t="s">
        <v>103</v>
      </c>
      <c r="D31" s="65" t="s">
        <v>706</v>
      </c>
      <c r="E31" s="66" t="s">
        <v>707</v>
      </c>
      <c r="F31" s="41" t="s">
        <v>16</v>
      </c>
      <c r="G31" s="89"/>
      <c r="H31" s="68"/>
      <c r="I31" s="68"/>
      <c r="J31" s="68"/>
      <c r="K31" s="68"/>
      <c r="L31" s="68"/>
      <c r="M31" s="68"/>
      <c r="N31" s="68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50"/>
      <c r="AA31" s="9"/>
      <c r="AB31" s="15"/>
      <c r="AC31" s="5"/>
      <c r="AD31" s="5"/>
      <c r="AE31" s="5"/>
      <c r="AF31" s="5"/>
      <c r="AG31" s="5"/>
      <c r="AH31" s="5"/>
      <c r="AI31" s="5"/>
      <c r="AJ31" s="5"/>
      <c r="AK31" s="14"/>
      <c r="AL31" s="5"/>
      <c r="AM31" s="14"/>
      <c r="AN31" s="4"/>
      <c r="AO31" s="5"/>
      <c r="AP31" s="5"/>
    </row>
    <row r="32" spans="1:42" s="2" customFormat="1" ht="16" customHeight="1" x14ac:dyDescent="0.75">
      <c r="A32" s="21">
        <v>26</v>
      </c>
      <c r="B32" s="22">
        <v>42445</v>
      </c>
      <c r="C32" s="23" t="s">
        <v>103</v>
      </c>
      <c r="D32" s="24" t="s">
        <v>246</v>
      </c>
      <c r="E32" s="25" t="s">
        <v>708</v>
      </c>
      <c r="F32" s="26" t="s">
        <v>17</v>
      </c>
      <c r="G32" s="84"/>
      <c r="H32" s="28"/>
      <c r="I32" s="28"/>
      <c r="J32" s="28"/>
      <c r="K32" s="28"/>
      <c r="L32" s="51"/>
      <c r="M32" s="51"/>
      <c r="N32" s="51"/>
      <c r="O32" s="51"/>
      <c r="P32" s="29"/>
      <c r="Q32" s="29"/>
      <c r="R32" s="29"/>
      <c r="S32" s="29"/>
      <c r="T32" s="29"/>
      <c r="U32" s="29"/>
      <c r="V32" s="29"/>
      <c r="W32" s="29"/>
      <c r="X32" s="28"/>
      <c r="Y32" s="30"/>
      <c r="AA32" s="9"/>
      <c r="AB32" s="15"/>
      <c r="AC32" s="5"/>
      <c r="AD32" s="5"/>
      <c r="AE32" s="5"/>
      <c r="AF32" s="5"/>
      <c r="AG32" s="5"/>
      <c r="AH32" s="5"/>
      <c r="AI32" s="5"/>
      <c r="AJ32" s="5"/>
      <c r="AK32" s="14"/>
      <c r="AL32" s="5"/>
      <c r="AM32" s="14"/>
      <c r="AN32" s="4"/>
      <c r="AO32" s="5"/>
      <c r="AP32" s="5"/>
    </row>
    <row r="33" spans="1:42" s="2" customFormat="1" ht="16.149999999999999" customHeight="1" x14ac:dyDescent="0.75">
      <c r="A33" s="31">
        <v>27</v>
      </c>
      <c r="B33" s="32">
        <v>42446</v>
      </c>
      <c r="C33" s="33" t="s">
        <v>103</v>
      </c>
      <c r="D33" s="34" t="s">
        <v>709</v>
      </c>
      <c r="E33" s="35" t="s">
        <v>710</v>
      </c>
      <c r="F33" s="31" t="s">
        <v>13</v>
      </c>
      <c r="G33" s="85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9"/>
      <c r="Y33" s="40"/>
      <c r="AA33" s="9"/>
      <c r="AB33" s="15"/>
      <c r="AC33" s="5"/>
      <c r="AD33" s="5"/>
      <c r="AE33" s="5"/>
      <c r="AF33" s="5"/>
      <c r="AG33" s="5"/>
      <c r="AH33" s="5"/>
      <c r="AI33" s="5"/>
      <c r="AJ33" s="5"/>
      <c r="AK33" s="14"/>
      <c r="AL33" s="5"/>
      <c r="AM33" s="14"/>
      <c r="AN33" s="4"/>
      <c r="AO33" s="5"/>
      <c r="AP33" s="5"/>
    </row>
    <row r="34" spans="1:42" s="2" customFormat="1" ht="16.149999999999999" customHeight="1" x14ac:dyDescent="0.75">
      <c r="A34" s="31">
        <v>28</v>
      </c>
      <c r="B34" s="32">
        <v>42447</v>
      </c>
      <c r="C34" s="33" t="s">
        <v>103</v>
      </c>
      <c r="D34" s="34" t="s">
        <v>711</v>
      </c>
      <c r="E34" s="35" t="s">
        <v>712</v>
      </c>
      <c r="F34" s="31" t="s">
        <v>14</v>
      </c>
      <c r="G34" s="85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9"/>
      <c r="Y34" s="40"/>
      <c r="AA34" s="9"/>
      <c r="AB34" s="15"/>
      <c r="AC34" s="5"/>
      <c r="AD34" s="5"/>
      <c r="AE34" s="5"/>
      <c r="AF34" s="5"/>
      <c r="AG34" s="5"/>
      <c r="AH34" s="5"/>
      <c r="AI34" s="5"/>
      <c r="AJ34" s="5"/>
      <c r="AK34" s="14"/>
      <c r="AL34" s="5"/>
      <c r="AM34" s="14"/>
      <c r="AN34" s="4"/>
      <c r="AO34" s="5"/>
      <c r="AP34" s="5"/>
    </row>
    <row r="35" spans="1:42" s="2" customFormat="1" ht="16.149999999999999" customHeight="1" x14ac:dyDescent="0.75">
      <c r="A35" s="31">
        <v>29</v>
      </c>
      <c r="B35" s="32">
        <v>42448</v>
      </c>
      <c r="C35" s="33" t="s">
        <v>103</v>
      </c>
      <c r="D35" s="34" t="s">
        <v>79</v>
      </c>
      <c r="E35" s="35" t="s">
        <v>713</v>
      </c>
      <c r="F35" s="31" t="s">
        <v>15</v>
      </c>
      <c r="G35" s="85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9"/>
      <c r="Y35" s="40"/>
      <c r="AA35" s="9"/>
      <c r="AB35" s="15"/>
      <c r="AC35" s="5"/>
      <c r="AD35" s="5"/>
      <c r="AE35" s="5"/>
      <c r="AF35" s="5"/>
      <c r="AG35" s="5"/>
      <c r="AH35" s="5"/>
      <c r="AI35" s="5"/>
      <c r="AJ35" s="5"/>
      <c r="AK35" s="14"/>
      <c r="AL35" s="5"/>
      <c r="AM35" s="14"/>
      <c r="AN35" s="4"/>
      <c r="AO35" s="5"/>
      <c r="AP35" s="5"/>
    </row>
    <row r="36" spans="1:42" s="2" customFormat="1" ht="16.399999999999999" customHeight="1" x14ac:dyDescent="0.75">
      <c r="A36" s="41">
        <v>30</v>
      </c>
      <c r="B36" s="42">
        <v>42449</v>
      </c>
      <c r="C36" s="43" t="s">
        <v>103</v>
      </c>
      <c r="D36" s="44" t="s">
        <v>714</v>
      </c>
      <c r="E36" s="45" t="s">
        <v>715</v>
      </c>
      <c r="F36" s="41" t="s">
        <v>16</v>
      </c>
      <c r="G36" s="86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  <c r="T36" s="48"/>
      <c r="U36" s="48"/>
      <c r="V36" s="48"/>
      <c r="W36" s="48"/>
      <c r="X36" s="49"/>
      <c r="Y36" s="50"/>
      <c r="AA36" s="9"/>
      <c r="AB36" s="15"/>
      <c r="AC36" s="5"/>
      <c r="AD36" s="5"/>
      <c r="AE36" s="5"/>
      <c r="AF36" s="5"/>
      <c r="AG36" s="5"/>
      <c r="AH36" s="5"/>
      <c r="AI36" s="5"/>
      <c r="AJ36" s="5"/>
      <c r="AK36" s="14"/>
      <c r="AL36" s="5"/>
      <c r="AM36" s="14"/>
      <c r="AN36" s="4"/>
      <c r="AO36" s="5"/>
      <c r="AP36" s="5"/>
    </row>
    <row r="37" spans="1:42" s="2" customFormat="1" ht="16" customHeight="1" x14ac:dyDescent="0.75">
      <c r="A37" s="21">
        <v>31</v>
      </c>
      <c r="B37" s="22">
        <v>42450</v>
      </c>
      <c r="C37" s="55" t="s">
        <v>103</v>
      </c>
      <c r="D37" s="71" t="s">
        <v>716</v>
      </c>
      <c r="E37" s="72" t="s">
        <v>717</v>
      </c>
      <c r="F37" s="73" t="s">
        <v>17</v>
      </c>
      <c r="G37" s="90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30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2" customFormat="1" ht="16.149999999999999" customHeight="1" x14ac:dyDescent="0.75">
      <c r="A38" s="31">
        <v>32</v>
      </c>
      <c r="B38" s="32">
        <v>42451</v>
      </c>
      <c r="C38" s="33" t="s">
        <v>103</v>
      </c>
      <c r="D38" s="34" t="s">
        <v>718</v>
      </c>
      <c r="E38" s="35" t="s">
        <v>719</v>
      </c>
      <c r="F38" s="31" t="s">
        <v>13</v>
      </c>
      <c r="G38" s="85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9"/>
      <c r="Y38" s="40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2" customFormat="1" ht="16.149999999999999" customHeight="1" x14ac:dyDescent="0.75">
      <c r="A39" s="31">
        <v>33</v>
      </c>
      <c r="B39" s="32">
        <v>42452</v>
      </c>
      <c r="C39" s="33" t="s">
        <v>103</v>
      </c>
      <c r="D39" s="34" t="s">
        <v>720</v>
      </c>
      <c r="E39" s="35" t="s">
        <v>721</v>
      </c>
      <c r="F39" s="31" t="s">
        <v>14</v>
      </c>
      <c r="G39" s="85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8"/>
      <c r="V39" s="38"/>
      <c r="W39" s="38"/>
      <c r="X39" s="39"/>
      <c r="Y39" s="40"/>
      <c r="AA39" s="9"/>
      <c r="AB39" s="15"/>
      <c r="AC39" s="5"/>
      <c r="AD39" s="5"/>
      <c r="AE39" s="5"/>
      <c r="AF39" s="5"/>
      <c r="AG39" s="5"/>
      <c r="AH39" s="5"/>
      <c r="AI39" s="5"/>
      <c r="AJ39" s="5"/>
      <c r="AK39" s="14"/>
      <c r="AL39" s="5"/>
      <c r="AM39" s="14"/>
      <c r="AN39" s="4"/>
      <c r="AO39" s="5"/>
      <c r="AP39" s="5"/>
    </row>
    <row r="40" spans="1:42" s="2" customFormat="1" ht="16.149999999999999" customHeight="1" x14ac:dyDescent="0.75">
      <c r="A40" s="31">
        <v>34</v>
      </c>
      <c r="B40" s="32">
        <v>42453</v>
      </c>
      <c r="C40" s="33" t="s">
        <v>103</v>
      </c>
      <c r="D40" s="34" t="s">
        <v>722</v>
      </c>
      <c r="E40" s="35" t="s">
        <v>723</v>
      </c>
      <c r="F40" s="31" t="s">
        <v>15</v>
      </c>
      <c r="G40" s="85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9"/>
      <c r="Y40" s="40"/>
      <c r="AA40" s="9"/>
      <c r="AB40" s="15"/>
      <c r="AC40" s="5"/>
      <c r="AD40" s="5"/>
      <c r="AE40" s="5"/>
      <c r="AF40" s="5"/>
      <c r="AG40" s="5"/>
      <c r="AH40" s="5"/>
      <c r="AI40" s="5"/>
      <c r="AJ40" s="5"/>
      <c r="AK40" s="14"/>
      <c r="AL40" s="5"/>
      <c r="AM40" s="14"/>
      <c r="AN40" s="4"/>
      <c r="AO40" s="5"/>
      <c r="AP40" s="5"/>
    </row>
    <row r="41" spans="1:42" s="2" customFormat="1" ht="16.5" customHeight="1" x14ac:dyDescent="0.75">
      <c r="A41" s="41">
        <v>35</v>
      </c>
      <c r="B41" s="42">
        <v>42454</v>
      </c>
      <c r="C41" s="74" t="s">
        <v>103</v>
      </c>
      <c r="D41" s="65" t="s">
        <v>724</v>
      </c>
      <c r="E41" s="66" t="s">
        <v>725</v>
      </c>
      <c r="F41" s="75" t="s">
        <v>16</v>
      </c>
      <c r="G41" s="89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70"/>
      <c r="Y41" s="50"/>
      <c r="AA41" s="9"/>
      <c r="AB41" s="15"/>
      <c r="AC41" s="5"/>
      <c r="AD41" s="5"/>
      <c r="AE41" s="5"/>
      <c r="AF41" s="5"/>
      <c r="AG41" s="5"/>
      <c r="AH41" s="5"/>
      <c r="AI41" s="5"/>
      <c r="AJ41" s="5"/>
      <c r="AK41" s="14"/>
      <c r="AL41" s="5"/>
      <c r="AM41" s="14"/>
      <c r="AN41" s="4"/>
      <c r="AO41" s="5"/>
      <c r="AP41" s="5"/>
    </row>
    <row r="42" spans="1:42" s="2" customFormat="1" ht="16.149999999999999" customHeight="1" x14ac:dyDescent="0.75">
      <c r="A42" s="21">
        <v>36</v>
      </c>
      <c r="B42" s="22">
        <v>42455</v>
      </c>
      <c r="C42" s="23" t="s">
        <v>103</v>
      </c>
      <c r="D42" s="24" t="s">
        <v>634</v>
      </c>
      <c r="E42" s="25" t="s">
        <v>726</v>
      </c>
      <c r="F42" s="21" t="s">
        <v>17</v>
      </c>
      <c r="G42" s="9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29"/>
      <c r="U42" s="29"/>
      <c r="V42" s="29"/>
      <c r="W42" s="29"/>
      <c r="X42" s="28"/>
      <c r="Y42" s="30"/>
      <c r="AA42" s="9"/>
      <c r="AB42" s="15"/>
      <c r="AC42" s="5"/>
      <c r="AD42" s="5"/>
      <c r="AE42" s="5"/>
      <c r="AF42" s="5"/>
      <c r="AG42" s="5"/>
      <c r="AH42" s="5"/>
      <c r="AI42" s="5"/>
      <c r="AJ42" s="5"/>
      <c r="AK42" s="14"/>
      <c r="AL42" s="5"/>
      <c r="AM42" s="14"/>
      <c r="AN42" s="4"/>
      <c r="AO42" s="5"/>
      <c r="AP42" s="5"/>
    </row>
    <row r="43" spans="1:42" s="2" customFormat="1" ht="16.149999999999999" customHeight="1" x14ac:dyDescent="0.75">
      <c r="A43" s="31">
        <v>37</v>
      </c>
      <c r="B43" s="32">
        <v>42456</v>
      </c>
      <c r="C43" s="33" t="s">
        <v>103</v>
      </c>
      <c r="D43" s="34" t="s">
        <v>727</v>
      </c>
      <c r="E43" s="35" t="s">
        <v>728</v>
      </c>
      <c r="F43" s="31" t="s">
        <v>13</v>
      </c>
      <c r="G43" s="85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  <c r="W43" s="38"/>
      <c r="X43" s="39"/>
      <c r="Y43" s="40"/>
      <c r="AA43" s="9"/>
      <c r="AB43" s="15"/>
      <c r="AC43" s="5"/>
      <c r="AD43" s="5"/>
      <c r="AE43" s="5"/>
      <c r="AF43" s="5"/>
      <c r="AG43" s="5"/>
      <c r="AH43" s="5"/>
      <c r="AI43" s="5"/>
      <c r="AJ43" s="5"/>
      <c r="AK43" s="14"/>
      <c r="AL43" s="5"/>
      <c r="AM43" s="14"/>
      <c r="AN43" s="4"/>
      <c r="AO43" s="5"/>
      <c r="AP43" s="5"/>
    </row>
    <row r="44" spans="1:42" s="2" customFormat="1" ht="16.149999999999999" customHeight="1" x14ac:dyDescent="0.75">
      <c r="A44" s="31">
        <v>38</v>
      </c>
      <c r="B44" s="32">
        <v>42457</v>
      </c>
      <c r="C44" s="33" t="s">
        <v>103</v>
      </c>
      <c r="D44" s="34" t="s">
        <v>729</v>
      </c>
      <c r="E44" s="35" t="s">
        <v>730</v>
      </c>
      <c r="F44" s="31" t="s">
        <v>14</v>
      </c>
      <c r="G44" s="85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38"/>
      <c r="S44" s="38"/>
      <c r="T44" s="38"/>
      <c r="U44" s="38"/>
      <c r="V44" s="38"/>
      <c r="W44" s="38"/>
      <c r="X44" s="39"/>
      <c r="Y44" s="40"/>
      <c r="AA44" s="9"/>
      <c r="AB44" s="15"/>
      <c r="AC44" s="5"/>
      <c r="AD44" s="5"/>
      <c r="AE44" s="5"/>
      <c r="AF44" s="5"/>
      <c r="AG44" s="5"/>
      <c r="AH44" s="5"/>
      <c r="AI44" s="5"/>
      <c r="AJ44" s="5"/>
      <c r="AK44" s="14"/>
      <c r="AL44" s="5"/>
      <c r="AM44" s="14"/>
      <c r="AN44" s="4"/>
      <c r="AO44" s="5"/>
      <c r="AP44" s="5"/>
    </row>
    <row r="45" spans="1:42" s="2" customFormat="1" ht="16.149999999999999" customHeight="1" x14ac:dyDescent="0.75">
      <c r="A45" s="31">
        <v>39</v>
      </c>
      <c r="B45" s="32">
        <v>42458</v>
      </c>
      <c r="C45" s="33" t="s">
        <v>103</v>
      </c>
      <c r="D45" s="34" t="s">
        <v>406</v>
      </c>
      <c r="E45" s="35" t="s">
        <v>731</v>
      </c>
      <c r="F45" s="76" t="s">
        <v>15</v>
      </c>
      <c r="G45" s="92"/>
      <c r="H45" s="39"/>
      <c r="I45" s="39"/>
      <c r="J45" s="39"/>
      <c r="K45" s="39"/>
      <c r="L45" s="39"/>
      <c r="M45" s="39"/>
      <c r="N45" s="39"/>
      <c r="O45" s="39"/>
      <c r="P45" s="38"/>
      <c r="Q45" s="38"/>
      <c r="R45" s="38"/>
      <c r="S45" s="38"/>
      <c r="T45" s="38"/>
      <c r="U45" s="38"/>
      <c r="V45" s="38"/>
      <c r="W45" s="38"/>
      <c r="X45" s="39"/>
      <c r="Y45" s="40"/>
      <c r="AA45" s="9"/>
      <c r="AB45" s="15"/>
      <c r="AC45" s="5"/>
      <c r="AD45" s="5"/>
      <c r="AE45" s="5"/>
      <c r="AF45" s="5"/>
      <c r="AG45" s="5"/>
      <c r="AH45" s="5"/>
      <c r="AI45" s="5"/>
      <c r="AJ45" s="5"/>
      <c r="AK45" s="14"/>
      <c r="AL45" s="5"/>
      <c r="AM45" s="14"/>
      <c r="AN45" s="4"/>
      <c r="AO45" s="5"/>
      <c r="AP45" s="5"/>
    </row>
    <row r="46" spans="1:42" s="2" customFormat="1" ht="16.149999999999999" customHeight="1" x14ac:dyDescent="0.75">
      <c r="A46" s="41">
        <v>40</v>
      </c>
      <c r="B46" s="42">
        <v>42459</v>
      </c>
      <c r="C46" s="43" t="s">
        <v>103</v>
      </c>
      <c r="D46" s="44" t="s">
        <v>732</v>
      </c>
      <c r="E46" s="45" t="s">
        <v>733</v>
      </c>
      <c r="F46" s="41" t="s">
        <v>16</v>
      </c>
      <c r="G46" s="86"/>
      <c r="H46" s="47"/>
      <c r="I46" s="47"/>
      <c r="J46" s="47"/>
      <c r="K46" s="47"/>
      <c r="L46" s="47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49"/>
      <c r="Y46" s="77"/>
      <c r="AA46" s="9"/>
      <c r="AB46" s="15"/>
      <c r="AC46" s="5"/>
      <c r="AD46" s="5"/>
      <c r="AE46" s="5"/>
      <c r="AF46" s="5"/>
      <c r="AG46" s="5"/>
      <c r="AH46" s="5"/>
      <c r="AI46" s="5"/>
      <c r="AJ46" s="5"/>
      <c r="AK46" s="14"/>
      <c r="AL46" s="5"/>
      <c r="AM46" s="14"/>
      <c r="AN46" s="4"/>
      <c r="AO46" s="5"/>
      <c r="AP46" s="5"/>
    </row>
    <row r="47" spans="1:42" s="2" customFormat="1" ht="16.149999999999999" customHeight="1" x14ac:dyDescent="0.75">
      <c r="A47" s="21">
        <v>41</v>
      </c>
      <c r="B47" s="22">
        <v>42460</v>
      </c>
      <c r="C47" s="55" t="s">
        <v>103</v>
      </c>
      <c r="D47" s="71" t="s">
        <v>734</v>
      </c>
      <c r="E47" s="72" t="s">
        <v>735</v>
      </c>
      <c r="F47" s="73" t="s">
        <v>17</v>
      </c>
      <c r="G47" s="90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9"/>
      <c r="W47" s="59"/>
      <c r="X47" s="60"/>
      <c r="Y47" s="30"/>
      <c r="AA47" s="9"/>
      <c r="AB47" s="15"/>
      <c r="AC47" s="5"/>
      <c r="AD47" s="5"/>
      <c r="AE47" s="5"/>
      <c r="AF47" s="5"/>
      <c r="AG47" s="5"/>
      <c r="AH47" s="5"/>
      <c r="AI47" s="5"/>
      <c r="AJ47" s="5"/>
      <c r="AK47" s="14"/>
      <c r="AL47" s="5"/>
      <c r="AM47" s="14"/>
      <c r="AN47" s="4"/>
      <c r="AO47" s="5"/>
      <c r="AP47" s="5"/>
    </row>
    <row r="48" spans="1:42" s="2" customFormat="1" ht="16.149999999999999" customHeight="1" x14ac:dyDescent="0.75">
      <c r="A48" s="31">
        <v>42</v>
      </c>
      <c r="B48" s="32">
        <v>42461</v>
      </c>
      <c r="C48" s="33" t="s">
        <v>103</v>
      </c>
      <c r="D48" s="34" t="s">
        <v>736</v>
      </c>
      <c r="E48" s="35" t="s">
        <v>737</v>
      </c>
      <c r="F48" s="31" t="s">
        <v>13</v>
      </c>
      <c r="G48" s="85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9"/>
      <c r="Y48" s="40"/>
      <c r="AA48" s="9"/>
      <c r="AB48" s="15"/>
      <c r="AC48" s="5"/>
      <c r="AD48" s="5"/>
      <c r="AE48" s="5"/>
      <c r="AF48" s="5"/>
      <c r="AG48" s="5"/>
      <c r="AH48" s="5"/>
      <c r="AI48" s="5"/>
      <c r="AJ48" s="5"/>
      <c r="AK48" s="14"/>
      <c r="AL48" s="5"/>
      <c r="AM48" s="14"/>
      <c r="AN48" s="4"/>
      <c r="AO48" s="5"/>
      <c r="AP48" s="5"/>
    </row>
    <row r="49" spans="1:47" s="2" customFormat="1" ht="16.149999999999999" customHeight="1" x14ac:dyDescent="0.75">
      <c r="A49" s="31">
        <v>43</v>
      </c>
      <c r="B49" s="32">
        <v>42462</v>
      </c>
      <c r="C49" s="33" t="s">
        <v>103</v>
      </c>
      <c r="D49" s="34" t="s">
        <v>738</v>
      </c>
      <c r="E49" s="35" t="s">
        <v>739</v>
      </c>
      <c r="F49" s="31" t="s">
        <v>14</v>
      </c>
      <c r="G49" s="85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9"/>
      <c r="Y49" s="40"/>
      <c r="AA49" s="9"/>
      <c r="AB49" s="15"/>
      <c r="AC49" s="5"/>
      <c r="AD49" s="5"/>
      <c r="AE49" s="5"/>
      <c r="AF49" s="5"/>
      <c r="AG49" s="5"/>
      <c r="AH49" s="5"/>
      <c r="AI49" s="5"/>
      <c r="AJ49" s="5"/>
      <c r="AK49" s="14"/>
      <c r="AL49" s="5"/>
      <c r="AM49" s="14"/>
      <c r="AN49" s="4"/>
      <c r="AO49" s="5"/>
      <c r="AP49" s="5"/>
    </row>
    <row r="50" spans="1:47" s="2" customFormat="1" ht="16.149999999999999" customHeight="1" x14ac:dyDescent="0.75">
      <c r="A50" s="41">
        <v>44</v>
      </c>
      <c r="B50" s="226">
        <v>42463</v>
      </c>
      <c r="C50" s="43" t="s">
        <v>103</v>
      </c>
      <c r="D50" s="44" t="s">
        <v>651</v>
      </c>
      <c r="E50" s="45" t="s">
        <v>740</v>
      </c>
      <c r="F50" s="41" t="s">
        <v>15</v>
      </c>
      <c r="G50" s="86"/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9"/>
      <c r="Y50" s="77"/>
      <c r="AA50" s="9"/>
      <c r="AB50" s="15"/>
      <c r="AC50" s="5"/>
      <c r="AD50" s="5"/>
      <c r="AE50" s="5"/>
      <c r="AF50" s="5"/>
      <c r="AG50" s="5"/>
      <c r="AH50" s="5"/>
      <c r="AI50" s="5"/>
      <c r="AJ50" s="5"/>
      <c r="AK50" s="14"/>
      <c r="AL50" s="5"/>
      <c r="AM50" s="14"/>
      <c r="AN50" s="4"/>
      <c r="AO50" s="5"/>
      <c r="AP50" s="5"/>
    </row>
    <row r="51" spans="1:47" s="2" customFormat="1" ht="6" customHeight="1" x14ac:dyDescent="0.75">
      <c r="A51" s="137"/>
      <c r="B51" s="138"/>
      <c r="C51" s="139"/>
      <c r="D51" s="140"/>
      <c r="E51" s="141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6"/>
      <c r="Q51" s="136"/>
      <c r="R51" s="136"/>
      <c r="S51" s="136"/>
      <c r="T51" s="136"/>
      <c r="U51" s="136"/>
      <c r="V51" s="136"/>
      <c r="W51" s="136"/>
      <c r="X51" s="142"/>
      <c r="Y51" s="143"/>
      <c r="AA51" s="9"/>
      <c r="AB51" s="15"/>
      <c r="AC51" s="5"/>
      <c r="AD51" s="5"/>
      <c r="AE51" s="5"/>
      <c r="AF51" s="5"/>
      <c r="AG51" s="5"/>
      <c r="AH51" s="5"/>
      <c r="AI51" s="5"/>
      <c r="AJ51" s="5"/>
      <c r="AK51" s="14"/>
      <c r="AL51" s="5"/>
      <c r="AM51" s="14"/>
      <c r="AN51" s="4"/>
      <c r="AO51" s="5"/>
      <c r="AP51" s="5"/>
    </row>
    <row r="52" spans="1:47" s="13" customFormat="1" ht="16.149999999999999" customHeight="1" x14ac:dyDescent="0.75">
      <c r="A52" s="78"/>
      <c r="B52" s="83" t="s">
        <v>29</v>
      </c>
      <c r="C52" s="79"/>
      <c r="E52" s="79">
        <f>I52+O52</f>
        <v>44</v>
      </c>
      <c r="F52" s="80" t="s">
        <v>6</v>
      </c>
      <c r="G52" s="132" t="s">
        <v>11</v>
      </c>
      <c r="H52" s="132"/>
      <c r="I52" s="134">
        <f>COUNTIF($C$7:$C$50,"ช")</f>
        <v>23</v>
      </c>
      <c r="J52" s="133"/>
      <c r="K52" s="81" t="s">
        <v>8</v>
      </c>
      <c r="L52" s="132"/>
      <c r="M52" s="202" t="s">
        <v>7</v>
      </c>
      <c r="N52" s="202"/>
      <c r="O52" s="134">
        <f>COUNTIF($C$7:$C$50,"ญ")</f>
        <v>21</v>
      </c>
      <c r="P52" s="133"/>
      <c r="Q52" s="81" t="s">
        <v>8</v>
      </c>
      <c r="X52" s="78"/>
      <c r="Y52" s="82"/>
    </row>
    <row r="53" spans="1:47" s="186" customFormat="1" ht="17.149999999999999" hidden="1" customHeight="1" x14ac:dyDescent="0.7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5"/>
      <c r="T53" s="185"/>
      <c r="U53" s="185"/>
      <c r="V53" s="185"/>
      <c r="W53" s="185"/>
      <c r="X53" s="185"/>
      <c r="Y53" s="184"/>
    </row>
    <row r="54" spans="1:47" s="194" customFormat="1" ht="15" hidden="1" customHeight="1" x14ac:dyDescent="0.75">
      <c r="A54" s="184"/>
      <c r="B54" s="192"/>
      <c r="C54" s="184"/>
      <c r="D54" s="193" t="s">
        <v>23</v>
      </c>
      <c r="E54" s="193">
        <f>COUNTIF($F$7:$F$50,"แดง")</f>
        <v>9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A54" s="195"/>
    </row>
    <row r="55" spans="1:47" s="194" customFormat="1" ht="15" hidden="1" customHeight="1" x14ac:dyDescent="0.75">
      <c r="A55" s="184"/>
      <c r="B55" s="192"/>
      <c r="C55" s="184"/>
      <c r="D55" s="196" t="s">
        <v>24</v>
      </c>
      <c r="E55" s="193">
        <f>COUNTIF($F$7:$F$50,"เหลือง")</f>
        <v>9</v>
      </c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AA55" s="195"/>
    </row>
    <row r="56" spans="1:47" s="194" customFormat="1" ht="15" hidden="1" customHeight="1" x14ac:dyDescent="0.75">
      <c r="A56" s="184"/>
      <c r="B56" s="192"/>
      <c r="C56" s="184"/>
      <c r="D56" s="196" t="s">
        <v>25</v>
      </c>
      <c r="E56" s="193">
        <f>COUNTIF($F$7:$F$50,"น้ำเงิน")</f>
        <v>9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AA56" s="195"/>
    </row>
    <row r="57" spans="1:47" s="194" customFormat="1" ht="15" hidden="1" customHeight="1" x14ac:dyDescent="0.75">
      <c r="A57" s="184"/>
      <c r="B57" s="192"/>
      <c r="C57" s="184"/>
      <c r="D57" s="196" t="s">
        <v>26</v>
      </c>
      <c r="E57" s="193">
        <f>COUNTIF($F$7:$F$50,"ม่วง")</f>
        <v>8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AA57" s="195"/>
    </row>
    <row r="58" spans="1:47" s="194" customFormat="1" ht="15" hidden="1" customHeight="1" x14ac:dyDescent="0.75">
      <c r="A58" s="184"/>
      <c r="B58" s="192"/>
      <c r="C58" s="184"/>
      <c r="D58" s="196" t="s">
        <v>27</v>
      </c>
      <c r="E58" s="193">
        <f>COUNTIF($F$7:$F$50,"ฟ้า")</f>
        <v>9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AA58" s="195"/>
    </row>
    <row r="59" spans="1:47" s="194" customFormat="1" ht="15" hidden="1" customHeight="1" x14ac:dyDescent="0.75">
      <c r="A59" s="184"/>
      <c r="B59" s="192"/>
      <c r="C59" s="184"/>
      <c r="D59" s="196" t="s">
        <v>5</v>
      </c>
      <c r="E59" s="193">
        <f>SUM(E54:E58)</f>
        <v>44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</row>
    <row r="60" spans="1:47" s="194" customFormat="1" ht="15" customHeight="1" x14ac:dyDescent="0.75">
      <c r="B60" s="197"/>
      <c r="C60" s="198"/>
      <c r="D60" s="199"/>
      <c r="E60" s="199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</row>
    <row r="61" spans="1:47" s="194" customFormat="1" ht="15" customHeight="1" x14ac:dyDescent="0.75">
      <c r="B61" s="197"/>
      <c r="C61" s="198"/>
      <c r="D61" s="199"/>
      <c r="E61" s="199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</row>
    <row r="62" spans="1:47" s="194" customFormat="1" ht="15" customHeight="1" x14ac:dyDescent="0.75">
      <c r="B62" s="197"/>
      <c r="C62" s="200"/>
      <c r="D62" s="201"/>
      <c r="E62" s="201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</row>
    <row r="63" spans="1:47" s="194" customFormat="1" ht="15" customHeight="1" x14ac:dyDescent="0.75">
      <c r="B63" s="197"/>
      <c r="C63" s="198"/>
      <c r="D63" s="199"/>
      <c r="E63" s="199"/>
      <c r="AA63" s="195"/>
    </row>
    <row r="64" spans="1:47" s="194" customFormat="1" ht="15" customHeight="1" x14ac:dyDescent="0.75">
      <c r="B64" s="197"/>
      <c r="C64" s="198"/>
      <c r="D64" s="199"/>
      <c r="E64" s="199"/>
      <c r="AA64" s="195"/>
    </row>
  </sheetData>
  <mergeCells count="7">
    <mergeCell ref="W4:X4"/>
    <mergeCell ref="A5:A6"/>
    <mergeCell ref="B5:B6"/>
    <mergeCell ref="C5:C6"/>
    <mergeCell ref="D5:D6"/>
    <mergeCell ref="E5:E6"/>
    <mergeCell ref="F5:F6"/>
  </mergeCells>
  <pageMargins left="0.78740157480314965" right="0.15748031496062992" top="0.47244094488188981" bottom="0.19685039370078741" header="0.23622047244094491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ยอด ม.3</vt:lpstr>
      <vt:lpstr>'3-1'!Print_Area</vt:lpstr>
      <vt:lpstr>'3-10'!Print_Area</vt:lpstr>
      <vt:lpstr>'3-11'!Print_Area</vt:lpstr>
      <vt:lpstr>'3-12'!Print_Area</vt:lpstr>
      <vt:lpstr>'3-13'!Print_Area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'ยอด ม.3'!Print_Area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Rio&amp;Umi 4ever together</dc:creator>
  <cp:lastModifiedBy>Advice</cp:lastModifiedBy>
  <cp:lastPrinted>2023-10-31T03:23:37Z</cp:lastPrinted>
  <dcterms:created xsi:type="dcterms:W3CDTF">2002-05-20T03:15:00Z</dcterms:created>
  <dcterms:modified xsi:type="dcterms:W3CDTF">2023-11-17T02:32:46Z</dcterms:modified>
</cp:coreProperties>
</file>